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840" yWindow="-75" windowWidth="14445" windowHeight="127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1">'Papildu novirze'!$A$1:$I$76</definedName>
    <definedName name="_xlnm.Print_Area" localSheetId="3">'Standartizētā novirze'!$A$1:$I$76</definedName>
  </definedNames>
  <calcPr calcId="145621"/>
</workbook>
</file>

<file path=xl/calcChain.xml><?xml version="1.0" encoding="utf-8"?>
<calcChain xmlns="http://schemas.openxmlformats.org/spreadsheetml/2006/main">
  <c r="F43" i="8" l="1"/>
  <c r="F73" i="8"/>
  <c r="E73" i="8"/>
  <c r="E6" i="9" l="1"/>
  <c r="E10" i="12"/>
  <c r="E16" i="8"/>
  <c r="E9"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F15" i="8" l="1"/>
  <c r="E15" i="8"/>
  <c r="L3" i="9"/>
  <c r="L4" i="9"/>
  <c r="F76" i="9"/>
  <c r="E76" i="9"/>
  <c r="F75" i="9"/>
  <c r="E75" i="9"/>
  <c r="F74" i="9"/>
  <c r="E74" i="9"/>
  <c r="F73" i="9"/>
  <c r="E73" i="9"/>
  <c r="F72" i="9"/>
  <c r="E72" i="9"/>
  <c r="F71" i="9"/>
  <c r="E71" i="9"/>
  <c r="F70" i="9"/>
  <c r="E70" i="9"/>
  <c r="F69" i="9"/>
  <c r="E69" i="9"/>
  <c r="F68" i="9"/>
  <c r="E68" i="9"/>
  <c r="F67" i="9"/>
  <c r="E67" i="9"/>
  <c r="F66" i="9"/>
  <c r="E66" i="9"/>
  <c r="F65" i="9"/>
  <c r="E65" i="9"/>
  <c r="F64" i="9"/>
  <c r="E64" i="9"/>
  <c r="F63" i="9"/>
  <c r="E63" i="9"/>
  <c r="F60" i="9"/>
  <c r="F59" i="9"/>
  <c r="F58" i="9"/>
  <c r="F55" i="9"/>
  <c r="E55" i="9"/>
  <c r="F49" i="9"/>
  <c r="F48" i="9"/>
  <c r="F47" i="9"/>
  <c r="F46" i="9"/>
  <c r="F45" i="9"/>
  <c r="F40" i="9"/>
  <c r="E40" i="9"/>
  <c r="F39" i="9"/>
  <c r="E39" i="9"/>
  <c r="F38" i="9"/>
  <c r="E38" i="9"/>
  <c r="F37" i="9"/>
  <c r="E37" i="9"/>
  <c r="F36" i="9"/>
  <c r="E36" i="9"/>
  <c r="F35" i="9"/>
  <c r="E35" i="9"/>
  <c r="F34" i="9"/>
  <c r="E34" i="9"/>
  <c r="F33" i="9"/>
  <c r="E33" i="9"/>
  <c r="F32" i="9"/>
  <c r="E32" i="9"/>
  <c r="F31" i="9"/>
  <c r="E31" i="9"/>
  <c r="F30" i="9"/>
  <c r="E30" i="9"/>
  <c r="F29" i="9"/>
  <c r="E29" i="9"/>
  <c r="F28" i="9"/>
  <c r="E28" i="9"/>
  <c r="F18" i="9"/>
  <c r="E18" i="9"/>
  <c r="F17" i="9"/>
  <c r="E17" i="9"/>
  <c r="F16" i="9"/>
  <c r="E16" i="9"/>
  <c r="F15" i="9"/>
  <c r="E15" i="9"/>
  <c r="F14" i="9"/>
  <c r="E14" i="9"/>
  <c r="F13" i="9"/>
  <c r="E13" i="9"/>
  <c r="F12" i="9"/>
  <c r="E12" i="9"/>
  <c r="F11" i="9"/>
  <c r="E11" i="9"/>
  <c r="F10" i="9"/>
  <c r="E10" i="9"/>
  <c r="F9" i="9"/>
  <c r="E9" i="9"/>
  <c r="F8" i="9"/>
  <c r="E8" i="9"/>
  <c r="F7" i="9"/>
  <c r="E7" i="9"/>
  <c r="F6" i="9"/>
  <c r="E62" i="9" l="1"/>
  <c r="E20" i="9"/>
  <c r="E24" i="9"/>
  <c r="E61" i="9"/>
  <c r="E22" i="9"/>
  <c r="E26" i="9"/>
  <c r="F20" i="9"/>
  <c r="F22" i="9"/>
  <c r="F24" i="9"/>
  <c r="F26" i="9"/>
  <c r="F42" i="9"/>
  <c r="F44" i="9"/>
  <c r="F50" i="9"/>
  <c r="F52" i="9"/>
  <c r="F54" i="9"/>
  <c r="F56" i="9"/>
  <c r="F62" i="9"/>
  <c r="E42" i="9"/>
  <c r="E44" i="9"/>
  <c r="E46" i="9"/>
  <c r="E48" i="9"/>
  <c r="E50" i="9"/>
  <c r="E52" i="9"/>
  <c r="E54" i="9"/>
  <c r="E56" i="9"/>
  <c r="E58" i="9"/>
  <c r="E60" i="9"/>
  <c r="F19" i="9"/>
  <c r="F21" i="9"/>
  <c r="F23" i="9"/>
  <c r="F25" i="9"/>
  <c r="F27" i="9"/>
  <c r="F41" i="9"/>
  <c r="F43" i="9"/>
  <c r="F51" i="9"/>
  <c r="F53" i="9"/>
  <c r="F57" i="9"/>
  <c r="F61" i="9"/>
  <c r="E19" i="9"/>
  <c r="E21" i="9"/>
  <c r="E23" i="9"/>
  <c r="E25" i="9"/>
  <c r="E27" i="9"/>
  <c r="E41" i="9"/>
  <c r="E43" i="9"/>
  <c r="E45" i="9"/>
  <c r="E47" i="9"/>
  <c r="E49" i="9"/>
  <c r="E51" i="9"/>
  <c r="E53" i="9"/>
  <c r="E57" i="9"/>
  <c r="E59" i="9"/>
  <c r="F16" i="8" l="1"/>
  <c r="E17" i="8"/>
  <c r="F17" i="8"/>
  <c r="E18" i="8"/>
  <c r="F18" i="8"/>
  <c r="E19" i="8"/>
  <c r="F19" i="8"/>
  <c r="E20" i="8"/>
  <c r="F20" i="8"/>
  <c r="E21" i="8"/>
  <c r="F21" i="8"/>
  <c r="E22" i="8"/>
  <c r="F22" i="8"/>
  <c r="E23" i="8"/>
  <c r="F23" i="8"/>
  <c r="E24" i="8"/>
  <c r="F24" i="8"/>
  <c r="E25" i="8"/>
  <c r="F25" i="8"/>
  <c r="E26" i="8"/>
  <c r="F26" i="8"/>
  <c r="E27" i="8"/>
  <c r="F27" i="8"/>
  <c r="E28" i="8"/>
  <c r="F28" i="8"/>
  <c r="E29" i="8"/>
  <c r="F29" i="8"/>
  <c r="F40" i="8"/>
  <c r="F41" i="8"/>
  <c r="F42" i="8"/>
  <c r="E47" i="8"/>
  <c r="F47" i="8"/>
  <c r="E48" i="8"/>
  <c r="F48" i="8"/>
  <c r="E49" i="8"/>
  <c r="F49" i="8"/>
  <c r="E50" i="8"/>
  <c r="F50" i="8"/>
  <c r="E51" i="8"/>
  <c r="F51" i="8"/>
  <c r="E52" i="8"/>
  <c r="F52" i="8"/>
  <c r="E57" i="8"/>
  <c r="F57" i="8"/>
  <c r="E58" i="8"/>
  <c r="F58" i="8"/>
  <c r="E59" i="8"/>
  <c r="F59" i="8"/>
  <c r="E60" i="8"/>
  <c r="F60" i="8"/>
  <c r="E61" i="8"/>
  <c r="F61" i="8"/>
  <c r="E62" i="8"/>
  <c r="F62" i="8"/>
  <c r="E63" i="8"/>
  <c r="F63" i="8"/>
  <c r="E64" i="8"/>
  <c r="F64" i="8"/>
  <c r="E65" i="8"/>
  <c r="F65" i="8"/>
  <c r="E66" i="8"/>
  <c r="F66" i="8"/>
  <c r="E67" i="8"/>
  <c r="F67" i="8"/>
  <c r="E68" i="8"/>
  <c r="F68" i="8"/>
  <c r="E69" i="8"/>
  <c r="F69" i="8"/>
  <c r="E70" i="8"/>
  <c r="F70" i="8"/>
  <c r="E71" i="8"/>
  <c r="F71" i="8"/>
  <c r="E72" i="8"/>
  <c r="F72" i="8"/>
  <c r="L4" i="8"/>
  <c r="L3" i="8"/>
  <c r="E31" i="8" l="1"/>
  <c r="E56" i="8"/>
  <c r="E54" i="8"/>
  <c r="E44" i="8"/>
  <c r="E40" i="8"/>
  <c r="E36" i="8"/>
  <c r="E32" i="8"/>
  <c r="F56" i="8"/>
  <c r="F44" i="8"/>
  <c r="F55" i="8"/>
  <c r="F53" i="8"/>
  <c r="F45" i="8"/>
  <c r="F39" i="8"/>
  <c r="F37" i="8"/>
  <c r="F35" i="8"/>
  <c r="F33" i="8"/>
  <c r="F31" i="8"/>
  <c r="E46" i="8"/>
  <c r="E42" i="8"/>
  <c r="E38" i="8"/>
  <c r="E34" i="8"/>
  <c r="E30" i="8"/>
  <c r="F54" i="8"/>
  <c r="F46" i="8"/>
  <c r="F38" i="8"/>
  <c r="F36" i="8"/>
  <c r="F34" i="8"/>
  <c r="F32" i="8"/>
  <c r="F30" i="8"/>
  <c r="E55" i="8"/>
  <c r="E53" i="8"/>
  <c r="E45" i="8"/>
  <c r="E43" i="8"/>
  <c r="E41" i="8"/>
  <c r="E39" i="8"/>
  <c r="E37" i="8"/>
  <c r="E35" i="8"/>
  <c r="E33" i="8"/>
</calcChain>
</file>

<file path=xl/comments1.xml><?xml version="1.0" encoding="utf-8"?>
<comments xmlns="http://schemas.openxmlformats.org/spreadsheetml/2006/main">
  <authors>
    <author>Author</author>
  </authors>
  <commentList>
    <comment ref="D84" authorId="0">
      <text>
        <r>
          <rPr>
            <sz val="9"/>
            <color indexed="81"/>
            <rFont val="Tahoma"/>
            <family val="2"/>
            <charset val="186"/>
          </rPr>
          <t xml:space="preserve">
Latvijas Bankas prognoze</t>
        </r>
      </text>
    </comment>
  </commentList>
</comments>
</file>

<file path=xl/sharedStrings.xml><?xml version="1.0" encoding="utf-8"?>
<sst xmlns="http://schemas.openxmlformats.org/spreadsheetml/2006/main" count="262" uniqueCount="130">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</sst>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9"/>
      <color indexed="81"/>
      <name val="Tahoma"/>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1" fillId="0" borderId="0"/>
    <xf numFmtId="164" fontId="1"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cellStyleXfs>
  <cellXfs count="53">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7" fillId="2" borderId="0" xfId="1" applyFont="1" applyFill="1" applyAlignment="1">
      <alignment horizontal="center" vertical="center" wrapText="1"/>
    </xf>
    <xf numFmtId="0" fontId="27" fillId="2" borderId="0" xfId="3" applyFont="1" applyFill="1" applyAlignment="1">
      <alignment horizontal="center" vertical="center" wrapText="1"/>
    </xf>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35"/>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novirze'!$A$3:$A$69</c:f>
              <c:strCache>
                <c:ptCount val="6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strCache>
            </c:strRef>
          </c:cat>
          <c:val>
            <c:numRef>
              <c:f>'Papildu novirze'!$F$3:$F$73</c:f>
              <c:numCache>
                <c:formatCode>_ * #,##0_ ;_ * \-#,##0_ ;_ * "-"??_ ;_ @_ </c:formatCode>
                <c:ptCount val="71"/>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numCache>
            </c:numRef>
          </c:val>
        </c:ser>
        <c:dLbls>
          <c:showLegendKey val="0"/>
          <c:showVal val="0"/>
          <c:showCatName val="0"/>
          <c:showSerName val="0"/>
          <c:showPercent val="0"/>
          <c:showBubbleSize val="0"/>
        </c:dLbls>
        <c:gapWidth val="0"/>
        <c:axId val="86717184"/>
        <c:axId val="86715392"/>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novirze'!$A$3:$A$73</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'Papildu novirze'!$B$3:$B$73</c:f>
              <c:numCache>
                <c:formatCode>_ * #,##0_ ;_ * \-#,##0_ ;_ * "-"??_ ;_ @_ </c:formatCode>
                <c:ptCount val="71"/>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48.605373652974102</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novirze'!$A$3:$A$73</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'Papildu novirze'!$C$3:$C$73</c:f>
              <c:numCache>
                <c:formatCode>_ * #,##0_ ;_ * \-#,##0_ ;_ * "-"??_ ;_ @_ </c:formatCode>
                <c:ptCount val="71"/>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88.026766413673897</c:v>
                </c:pt>
                <c:pt idx="69">
                  <c:v>86.429760483219795</c:v>
                </c:pt>
                <c:pt idx="70">
                  <c:v>84.845628401719594</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novirze'!$A$3:$A$73</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'Papildu novirze'!$D$3:$D$73</c:f>
              <c:numCache>
                <c:formatCode>_ * #,##0_ ;_ * \-#,##0_ ;_ * "-"??_ ;_ @_ </c:formatCode>
                <c:ptCount val="71"/>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-37.445893656939198</c:v>
                </c:pt>
                <c:pt idx="69">
                  <c:v>-37.073985609763398</c:v>
                </c:pt>
                <c:pt idx="70">
                  <c:v>-36.2402547487455</c:v>
                </c:pt>
              </c:numCache>
            </c:numRef>
          </c:val>
          <c:smooth val="0"/>
        </c:ser>
        <c:dLbls>
          <c:showLegendKey val="0"/>
          <c:showVal val="0"/>
          <c:showCatName val="0"/>
          <c:showSerName val="0"/>
          <c:showPercent val="0"/>
          <c:showBubbleSize val="0"/>
        </c:dLbls>
        <c:marker val="1"/>
        <c:smooth val="0"/>
        <c:axId val="86712320"/>
        <c:axId val="86713856"/>
      </c:lineChart>
      <c:catAx>
        <c:axId val="8671232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6713856"/>
        <c:crosses val="autoZero"/>
        <c:auto val="1"/>
        <c:lblAlgn val="ctr"/>
        <c:lblOffset val="100"/>
        <c:tickLblSkip val="4"/>
        <c:tickMarkSkip val="4"/>
        <c:noMultiLvlLbl val="0"/>
      </c:catAx>
      <c:valAx>
        <c:axId val="86713856"/>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6712320"/>
        <c:crosses val="autoZero"/>
        <c:crossBetween val="between"/>
      </c:valAx>
      <c:valAx>
        <c:axId val="86715392"/>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6717184"/>
        <c:crosses val="max"/>
        <c:crossBetween val="midCat"/>
      </c:valAx>
      <c:catAx>
        <c:axId val="86717184"/>
        <c:scaling>
          <c:orientation val="minMax"/>
        </c:scaling>
        <c:delete val="1"/>
        <c:axPos val="b"/>
        <c:majorTickMark val="out"/>
        <c:minorTickMark val="none"/>
        <c:tickLblPos val="none"/>
        <c:crossAx val="86715392"/>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novirze'!$A$7:$A$76</c:f>
              <c:strCache>
                <c:ptCount val="70"/>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strCache>
            </c:strRef>
          </c:cat>
          <c:val>
            <c:numRef>
              <c:f>'Standartizētā novirze'!$F$7:$F$76</c:f>
              <c:numCache>
                <c:formatCode>0.00</c:formatCode>
                <c:ptCount val="70"/>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numCache>
            </c:numRef>
          </c:val>
        </c:ser>
        <c:dLbls>
          <c:showLegendKey val="0"/>
          <c:showVal val="0"/>
          <c:showCatName val="0"/>
          <c:showSerName val="0"/>
          <c:showPercent val="0"/>
          <c:showBubbleSize val="0"/>
        </c:dLbls>
        <c:gapWidth val="0"/>
        <c:axId val="87619456"/>
        <c:axId val="87617920"/>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novirze'!$A$7:$A$76</c:f>
              <c:strCache>
                <c:ptCount val="70"/>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strCache>
            </c:strRef>
          </c:cat>
          <c:val>
            <c:numRef>
              <c:f>'Standartizētā novirze'!$B$7:$B$76</c:f>
              <c:numCache>
                <c:formatCode>_ * #,##0_ ;_ * \-#,##0_ ;_ * "-"??_ ;_ @_ </c:formatCode>
                <c:ptCount val="70"/>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103.147376477809</c:v>
                </c:pt>
                <c:pt idx="69">
                  <c:v>104.598790403602</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novirze'!$A$7:$A$76</c:f>
              <c:strCache>
                <c:ptCount val="70"/>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strCache>
            </c:strRef>
          </c:cat>
          <c:val>
            <c:numRef>
              <c:f>'Standartizētā novirze'!$C$7:$C$76</c:f>
              <c:numCache>
                <c:formatCode>_ * #,##0_ ;_ * \-#,##0_ ;_ * "-"??_ ;_ @_ </c:formatCode>
                <c:ptCount val="70"/>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145.914754974484</c:v>
                </c:pt>
                <c:pt idx="69">
                  <c:v>145.04570743012701</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novirze'!$A$7:$A$76</c:f>
              <c:strCache>
                <c:ptCount val="70"/>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strCache>
            </c:strRef>
          </c:cat>
          <c:val>
            <c:numRef>
              <c:f>'Standartizētā novirze'!$D$7:$D$76</c:f>
              <c:numCache>
                <c:formatCode>_ * #,##0_ ;_ * \-#,##0_ ;_ * "-"??_ ;_ @_ </c:formatCode>
                <c:ptCount val="70"/>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10.9705694764363</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-42.767378496675001</c:v>
                </c:pt>
                <c:pt idx="69">
                  <c:v>-40.446917026525199</c:v>
                </c:pt>
              </c:numCache>
            </c:numRef>
          </c:val>
          <c:smooth val="0"/>
        </c:ser>
        <c:dLbls>
          <c:showLegendKey val="0"/>
          <c:showVal val="0"/>
          <c:showCatName val="0"/>
          <c:showSerName val="0"/>
          <c:showPercent val="0"/>
          <c:showBubbleSize val="0"/>
        </c:dLbls>
        <c:marker val="1"/>
        <c:smooth val="0"/>
        <c:axId val="87602304"/>
        <c:axId val="87603840"/>
      </c:lineChart>
      <c:catAx>
        <c:axId val="876023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87603840"/>
        <c:crosses val="autoZero"/>
        <c:auto val="1"/>
        <c:lblAlgn val="ctr"/>
        <c:lblOffset val="100"/>
        <c:tickLblSkip val="4"/>
        <c:tickMarkSkip val="4"/>
        <c:noMultiLvlLbl val="0"/>
      </c:catAx>
      <c:valAx>
        <c:axId val="8760384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87602304"/>
        <c:crosses val="autoZero"/>
        <c:crossBetween val="between"/>
      </c:valAx>
      <c:valAx>
        <c:axId val="87617920"/>
        <c:scaling>
          <c:orientation val="minMax"/>
          <c:max val="6"/>
          <c:min val="0"/>
        </c:scaling>
        <c:delete val="0"/>
        <c:axPos val="r"/>
        <c:numFmt formatCode="#,##0" sourceLinked="0"/>
        <c:majorTickMark val="out"/>
        <c:minorTickMark val="none"/>
        <c:tickLblPos val="nextTo"/>
        <c:crossAx val="87619456"/>
        <c:crosses val="max"/>
        <c:crossBetween val="midCat"/>
      </c:valAx>
      <c:catAx>
        <c:axId val="87619456"/>
        <c:scaling>
          <c:orientation val="minMax"/>
        </c:scaling>
        <c:delete val="1"/>
        <c:axPos val="b"/>
        <c:numFmt formatCode="General" sourceLinked="1"/>
        <c:majorTickMark val="out"/>
        <c:minorTickMark val="none"/>
        <c:tickLblPos val="none"/>
        <c:crossAx val="87617920"/>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sqref="A1:L1"/>
    </sheetView>
  </sheetViews>
  <sheetFormatPr defaultRowHeight="15" x14ac:dyDescent="0.25"/>
  <cols>
    <col min="1" max="4" width="9.140625" style="24"/>
    <col min="10" max="10" width="9.140625" customWidth="1"/>
    <col min="12" max="12" width="9.85546875" customWidth="1"/>
  </cols>
  <sheetData>
    <row r="1" spans="1:12" ht="15.75" x14ac:dyDescent="0.25">
      <c r="A1" s="47" t="s">
        <v>88</v>
      </c>
      <c r="B1" s="48"/>
      <c r="C1" s="48"/>
      <c r="D1" s="48"/>
      <c r="E1" s="48"/>
      <c r="F1" s="48"/>
      <c r="G1" s="48"/>
      <c r="H1" s="48"/>
      <c r="I1" s="48"/>
      <c r="J1" s="48"/>
      <c r="K1" s="48"/>
      <c r="L1" s="48"/>
    </row>
    <row r="2" spans="1:12" x14ac:dyDescent="0.25">
      <c r="A2" s="50" t="s">
        <v>126</v>
      </c>
      <c r="B2" s="50"/>
      <c r="C2" s="50"/>
      <c r="D2" s="50"/>
      <c r="E2" s="51"/>
      <c r="F2" s="51"/>
      <c r="G2" s="51"/>
      <c r="H2" s="51"/>
      <c r="I2" s="51"/>
      <c r="J2" s="51"/>
      <c r="K2" s="51"/>
      <c r="L2" s="51"/>
    </row>
    <row r="3" spans="1:12" x14ac:dyDescent="0.25">
      <c r="A3" s="50"/>
      <c r="B3" s="50"/>
      <c r="C3" s="50"/>
      <c r="D3" s="50"/>
      <c r="E3" s="51"/>
      <c r="F3" s="51"/>
      <c r="G3" s="51"/>
      <c r="H3" s="51"/>
      <c r="I3" s="51"/>
      <c r="J3" s="51"/>
      <c r="K3" s="51"/>
      <c r="L3" s="51"/>
    </row>
    <row r="4" spans="1:12" x14ac:dyDescent="0.25">
      <c r="A4" s="50"/>
      <c r="B4" s="50"/>
      <c r="C4" s="50"/>
      <c r="D4" s="50"/>
      <c r="E4" s="51"/>
      <c r="F4" s="51"/>
      <c r="G4" s="51"/>
      <c r="H4" s="51"/>
      <c r="I4" s="51"/>
      <c r="J4" s="51"/>
      <c r="K4" s="51"/>
      <c r="L4" s="51"/>
    </row>
    <row r="5" spans="1:12" x14ac:dyDescent="0.25">
      <c r="A5" s="50"/>
      <c r="B5" s="50"/>
      <c r="C5" s="50"/>
      <c r="D5" s="50"/>
      <c r="E5" s="51"/>
      <c r="F5" s="51"/>
      <c r="G5" s="51"/>
      <c r="H5" s="51"/>
      <c r="I5" s="51"/>
      <c r="J5" s="51"/>
      <c r="K5" s="51"/>
      <c r="L5" s="51"/>
    </row>
    <row r="6" spans="1:12" ht="121.5" customHeight="1" x14ac:dyDescent="0.25">
      <c r="A6" s="50"/>
      <c r="B6" s="50"/>
      <c r="C6" s="50"/>
      <c r="D6" s="50"/>
      <c r="E6" s="51"/>
      <c r="F6" s="51"/>
      <c r="G6" s="51"/>
      <c r="H6" s="51"/>
      <c r="I6" s="51"/>
      <c r="J6" s="51"/>
      <c r="K6" s="51"/>
      <c r="L6" s="51"/>
    </row>
    <row r="7" spans="1:12" x14ac:dyDescent="0.25">
      <c r="A7" s="50" t="s">
        <v>127</v>
      </c>
      <c r="B7" s="50"/>
      <c r="C7" s="50"/>
      <c r="D7" s="50"/>
      <c r="E7" s="51"/>
      <c r="F7" s="51"/>
      <c r="G7" s="51"/>
      <c r="H7" s="51"/>
      <c r="I7" s="51"/>
      <c r="J7" s="51"/>
      <c r="K7" s="51"/>
      <c r="L7" s="51"/>
    </row>
    <row r="8" spans="1:12" x14ac:dyDescent="0.25">
      <c r="A8" s="50"/>
      <c r="B8" s="50"/>
      <c r="C8" s="50"/>
      <c r="D8" s="50"/>
      <c r="E8" s="51"/>
      <c r="F8" s="51"/>
      <c r="G8" s="51"/>
      <c r="H8" s="51"/>
      <c r="I8" s="51"/>
      <c r="J8" s="51"/>
      <c r="K8" s="51"/>
      <c r="L8" s="51"/>
    </row>
    <row r="9" spans="1:12" x14ac:dyDescent="0.25">
      <c r="A9" s="50"/>
      <c r="B9" s="50"/>
      <c r="C9" s="50"/>
      <c r="D9" s="50"/>
      <c r="E9" s="51"/>
      <c r="F9" s="51"/>
      <c r="G9" s="51"/>
      <c r="H9" s="51"/>
      <c r="I9" s="51"/>
      <c r="J9" s="51"/>
      <c r="K9" s="51"/>
      <c r="L9" s="51"/>
    </row>
    <row r="10" spans="1:12" x14ac:dyDescent="0.25">
      <c r="A10" s="50"/>
      <c r="B10" s="50"/>
      <c r="C10" s="50"/>
      <c r="D10" s="50"/>
      <c r="E10" s="51"/>
      <c r="F10" s="51"/>
      <c r="G10" s="51"/>
      <c r="H10" s="51"/>
      <c r="I10" s="51"/>
      <c r="J10" s="51"/>
      <c r="K10" s="51"/>
      <c r="L10" s="51"/>
    </row>
    <row r="11" spans="1:12" ht="135" customHeight="1" x14ac:dyDescent="0.25">
      <c r="A11" s="50"/>
      <c r="B11" s="50"/>
      <c r="C11" s="50"/>
      <c r="D11" s="50"/>
      <c r="E11" s="51"/>
      <c r="F11" s="51"/>
      <c r="G11" s="51"/>
      <c r="H11" s="51"/>
      <c r="I11" s="51"/>
      <c r="J11" s="51"/>
      <c r="K11" s="51"/>
      <c r="L11" s="51"/>
    </row>
    <row r="12" spans="1:12" ht="15.75" x14ac:dyDescent="0.25">
      <c r="A12" s="45" t="s">
        <v>128</v>
      </c>
      <c r="B12" s="46"/>
      <c r="C12" s="46"/>
      <c r="D12" s="46"/>
      <c r="E12" s="46"/>
      <c r="F12" s="46"/>
      <c r="G12" s="46"/>
      <c r="H12" s="46"/>
      <c r="I12" s="46"/>
      <c r="J12" s="46"/>
      <c r="K12" s="46"/>
      <c r="L12" s="46"/>
    </row>
    <row r="13" spans="1:12" ht="26.25" customHeight="1" x14ac:dyDescent="0.25">
      <c r="A13" s="49" t="s">
        <v>101</v>
      </c>
      <c r="B13" s="46"/>
      <c r="C13" s="46"/>
      <c r="D13" s="46"/>
      <c r="E13" s="46"/>
      <c r="F13" s="46"/>
      <c r="G13" s="46"/>
      <c r="H13" s="46"/>
      <c r="I13" s="46"/>
      <c r="J13" s="46"/>
      <c r="K13" s="46"/>
      <c r="L13" s="46"/>
    </row>
    <row r="14" spans="1:12" x14ac:dyDescent="0.25">
      <c r="A14" s="50" t="s">
        <v>103</v>
      </c>
      <c r="B14" s="50"/>
      <c r="C14" s="50"/>
      <c r="D14" s="50"/>
      <c r="E14" s="51"/>
      <c r="F14" s="51"/>
      <c r="G14" s="51"/>
      <c r="H14" s="51"/>
      <c r="I14" s="51"/>
      <c r="J14" s="51"/>
      <c r="K14" s="51"/>
      <c r="L14" s="51"/>
    </row>
    <row r="15" spans="1:12" x14ac:dyDescent="0.25">
      <c r="A15" s="50"/>
      <c r="B15" s="50"/>
      <c r="C15" s="50"/>
      <c r="D15" s="50"/>
      <c r="E15" s="51"/>
      <c r="F15" s="51"/>
      <c r="G15" s="51"/>
      <c r="H15" s="51"/>
      <c r="I15" s="51"/>
      <c r="J15" s="51"/>
      <c r="K15" s="51"/>
      <c r="L15" s="51"/>
    </row>
    <row r="16" spans="1:12" x14ac:dyDescent="0.25">
      <c r="A16" s="50"/>
      <c r="B16" s="50"/>
      <c r="C16" s="50"/>
      <c r="D16" s="50"/>
      <c r="E16" s="51"/>
      <c r="F16" s="51"/>
      <c r="G16" s="51"/>
      <c r="H16" s="51"/>
      <c r="I16" s="51"/>
      <c r="J16" s="51"/>
      <c r="K16" s="51"/>
      <c r="L16" s="51"/>
    </row>
    <row r="17" spans="1:12" ht="36.75" customHeight="1" x14ac:dyDescent="0.25">
      <c r="A17" s="50"/>
      <c r="B17" s="50"/>
      <c r="C17" s="50"/>
      <c r="D17" s="50"/>
      <c r="E17" s="51"/>
      <c r="F17" s="51"/>
      <c r="G17" s="51"/>
      <c r="H17" s="51"/>
      <c r="I17" s="51"/>
      <c r="J17" s="51"/>
      <c r="K17" s="51"/>
      <c r="L17" s="51"/>
    </row>
    <row r="18" spans="1:12" x14ac:dyDescent="0.25">
      <c r="A18" s="50"/>
      <c r="B18" s="50"/>
      <c r="C18" s="50"/>
      <c r="D18" s="50"/>
      <c r="E18" s="51"/>
      <c r="F18" s="51"/>
      <c r="G18" s="51"/>
      <c r="H18" s="51"/>
      <c r="I18" s="51"/>
      <c r="J18" s="51"/>
      <c r="K18" s="51"/>
      <c r="L18" s="51"/>
    </row>
    <row r="19" spans="1:12" ht="32.25" customHeight="1" x14ac:dyDescent="0.25">
      <c r="A19" s="52"/>
      <c r="B19" s="52"/>
      <c r="C19" s="52"/>
      <c r="D19" s="52"/>
      <c r="E19" s="52"/>
      <c r="F19" s="52"/>
      <c r="G19" s="52"/>
      <c r="H19" s="52"/>
      <c r="I19" s="52"/>
      <c r="J19" s="52"/>
      <c r="K19" s="52"/>
      <c r="L19" s="52"/>
    </row>
    <row r="20" spans="1:12" ht="18" customHeight="1" x14ac:dyDescent="0.25">
      <c r="A20" s="49" t="s">
        <v>94</v>
      </c>
      <c r="B20" s="46"/>
      <c r="C20" s="46"/>
      <c r="D20" s="46"/>
      <c r="E20" s="46"/>
      <c r="F20" s="46"/>
      <c r="G20" s="46"/>
      <c r="H20" s="46"/>
      <c r="I20" s="46"/>
      <c r="J20" s="46"/>
      <c r="K20" s="46"/>
      <c r="L20" s="46"/>
    </row>
    <row r="21" spans="1:12" x14ac:dyDescent="0.25">
      <c r="A21" s="50" t="s">
        <v>129</v>
      </c>
      <c r="B21" s="50"/>
      <c r="C21" s="50"/>
      <c r="D21" s="50"/>
      <c r="E21" s="51"/>
      <c r="F21" s="51"/>
      <c r="G21" s="51"/>
      <c r="H21" s="51"/>
      <c r="I21" s="51"/>
      <c r="J21" s="51"/>
      <c r="K21" s="51"/>
      <c r="L21" s="51"/>
    </row>
    <row r="22" spans="1:12" x14ac:dyDescent="0.25">
      <c r="A22" s="50"/>
      <c r="B22" s="50"/>
      <c r="C22" s="50"/>
      <c r="D22" s="50"/>
      <c r="E22" s="51"/>
      <c r="F22" s="51"/>
      <c r="G22" s="51"/>
      <c r="H22" s="51"/>
      <c r="I22" s="51"/>
      <c r="J22" s="51"/>
      <c r="K22" s="51"/>
      <c r="L22" s="51"/>
    </row>
    <row r="23" spans="1:12" ht="18" customHeight="1" x14ac:dyDescent="0.25">
      <c r="A23" s="50"/>
      <c r="B23" s="50"/>
      <c r="C23" s="50"/>
      <c r="D23" s="50"/>
      <c r="E23" s="51"/>
      <c r="F23" s="51"/>
      <c r="G23" s="51"/>
      <c r="H23" s="51"/>
      <c r="I23" s="51"/>
      <c r="J23" s="51"/>
      <c r="K23" s="51"/>
      <c r="L23" s="51"/>
    </row>
    <row r="24" spans="1:12" ht="15" customHeight="1" x14ac:dyDescent="0.25">
      <c r="A24" s="50"/>
      <c r="B24" s="50"/>
      <c r="C24" s="50"/>
      <c r="D24" s="50"/>
      <c r="E24" s="51"/>
      <c r="F24" s="51"/>
      <c r="G24" s="51"/>
      <c r="H24" s="51"/>
      <c r="I24" s="51"/>
      <c r="J24" s="51"/>
      <c r="K24" s="51"/>
      <c r="L24" s="51"/>
    </row>
    <row r="25" spans="1:12" ht="3.75" customHeight="1" x14ac:dyDescent="0.25">
      <c r="A25" s="50"/>
      <c r="B25" s="50"/>
      <c r="C25" s="50"/>
      <c r="D25" s="50"/>
      <c r="E25" s="51"/>
      <c r="F25" s="51"/>
      <c r="G25" s="51"/>
      <c r="H25" s="51"/>
      <c r="I25" s="51"/>
      <c r="J25" s="51"/>
      <c r="K25" s="51"/>
      <c r="L25" s="51"/>
    </row>
    <row r="26" spans="1:12" ht="15.75" x14ac:dyDescent="0.25">
      <c r="A26" s="45" t="s">
        <v>93</v>
      </c>
      <c r="B26" s="46"/>
      <c r="C26" s="46"/>
      <c r="D26" s="46"/>
      <c r="E26" s="46"/>
      <c r="F26" s="46"/>
      <c r="G26" s="46"/>
      <c r="H26" s="46"/>
      <c r="I26" s="46"/>
      <c r="J26" s="46"/>
      <c r="K26" s="46"/>
      <c r="L26" s="46"/>
    </row>
    <row r="27" spans="1:12" ht="15.75" x14ac:dyDescent="0.25">
      <c r="A27" s="45" t="s">
        <v>102</v>
      </c>
      <c r="B27" s="46"/>
      <c r="C27" s="46"/>
      <c r="D27" s="46"/>
      <c r="E27" s="46"/>
      <c r="F27" s="46"/>
      <c r="G27" s="46"/>
      <c r="H27" s="46"/>
      <c r="I27" s="46"/>
      <c r="J27" s="46"/>
      <c r="K27" s="46"/>
      <c r="L27" s="46"/>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38" activePane="bottomRight" state="frozen"/>
      <selection pane="topRight" activeCell="B1" sqref="B1"/>
      <selection pane="bottomLeft" activeCell="A2" sqref="A2"/>
      <selection pane="bottomRight" activeCell="G66" sqref="G66"/>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2" t="s">
        <v>87</v>
      </c>
      <c r="B1" s="43" t="s">
        <v>0</v>
      </c>
      <c r="C1" s="43" t="s">
        <v>1</v>
      </c>
      <c r="D1" s="43" t="s">
        <v>2</v>
      </c>
      <c r="E1" s="43" t="s">
        <v>95</v>
      </c>
      <c r="F1" s="5" t="s">
        <v>97</v>
      </c>
    </row>
    <row r="2" spans="1:13" ht="13.5" thickBot="1" x14ac:dyDescent="0.25">
      <c r="A2" s="41" t="s">
        <v>104</v>
      </c>
      <c r="B2" s="14">
        <v>5.9136369999999996</v>
      </c>
      <c r="C2" s="14"/>
      <c r="D2" s="14"/>
      <c r="E2" s="14"/>
      <c r="F2" s="14"/>
    </row>
    <row r="3" spans="1:13" x14ac:dyDescent="0.2">
      <c r="A3" s="24" t="s">
        <v>108</v>
      </c>
      <c r="B3" s="14">
        <v>6.2095149999999997</v>
      </c>
      <c r="C3" s="14"/>
      <c r="D3" s="14"/>
      <c r="E3" s="14"/>
      <c r="F3" s="14"/>
      <c r="K3" s="3">
        <v>2.5</v>
      </c>
      <c r="L3" s="25">
        <f>K3/8</f>
        <v>0.3125</v>
      </c>
      <c r="M3" s="36" t="s">
        <v>99</v>
      </c>
    </row>
    <row r="4" spans="1:13" ht="13.5" thickBot="1" x14ac:dyDescent="0.25">
      <c r="A4" s="41" t="s">
        <v>106</v>
      </c>
      <c r="B4" s="14">
        <v>6.7278409999999997</v>
      </c>
      <c r="C4" s="14"/>
      <c r="D4" s="14"/>
      <c r="E4" s="14"/>
      <c r="F4" s="14"/>
      <c r="K4" s="4">
        <v>-2</v>
      </c>
      <c r="L4" s="26">
        <f>(K4/8)*K3</f>
        <v>-0.625</v>
      </c>
      <c r="M4" s="13" t="s">
        <v>100</v>
      </c>
    </row>
    <row r="5" spans="1:13" x14ac:dyDescent="0.2">
      <c r="A5" s="41" t="s">
        <v>107</v>
      </c>
      <c r="B5" s="14">
        <v>7.7353139999999998</v>
      </c>
      <c r="C5" s="14"/>
      <c r="D5" s="14"/>
      <c r="E5" s="14"/>
      <c r="F5" s="14"/>
    </row>
    <row r="6" spans="1:13" x14ac:dyDescent="0.2">
      <c r="A6" s="41" t="s">
        <v>104</v>
      </c>
      <c r="B6" s="14">
        <v>8.7637610000000006</v>
      </c>
      <c r="C6" s="14"/>
      <c r="D6" s="14"/>
      <c r="E6" s="14"/>
      <c r="F6" s="14"/>
    </row>
    <row r="7" spans="1:13" x14ac:dyDescent="0.2">
      <c r="A7" s="24" t="s">
        <v>109</v>
      </c>
      <c r="B7" s="14">
        <v>9.9278779999999998</v>
      </c>
      <c r="C7" s="14"/>
      <c r="D7" s="14"/>
      <c r="E7" s="14"/>
      <c r="F7" s="14"/>
    </row>
    <row r="8" spans="1:13" x14ac:dyDescent="0.2">
      <c r="A8" s="41" t="s">
        <v>106</v>
      </c>
      <c r="B8" s="14">
        <v>11.31198</v>
      </c>
      <c r="C8" s="14"/>
      <c r="D8" s="14"/>
      <c r="E8" s="14"/>
      <c r="F8" s="14"/>
    </row>
    <row r="9" spans="1:13" x14ac:dyDescent="0.2">
      <c r="A9" s="41" t="s">
        <v>107</v>
      </c>
      <c r="B9" s="14">
        <v>12.484109999999999</v>
      </c>
      <c r="C9" s="14"/>
      <c r="D9" s="14"/>
      <c r="E9" s="14"/>
      <c r="F9" s="14"/>
    </row>
    <row r="10" spans="1:13" x14ac:dyDescent="0.2">
      <c r="A10" s="41" t="s">
        <v>104</v>
      </c>
      <c r="B10" s="14">
        <v>12.45903</v>
      </c>
      <c r="C10" s="14"/>
      <c r="D10" s="14"/>
      <c r="E10" s="14"/>
      <c r="F10" s="14"/>
    </row>
    <row r="11" spans="1:13" x14ac:dyDescent="0.2">
      <c r="A11" s="24" t="s">
        <v>110</v>
      </c>
      <c r="B11" s="14">
        <v>12.7903748912245</v>
      </c>
      <c r="C11" s="14"/>
      <c r="D11" s="14"/>
      <c r="E11" s="14"/>
      <c r="F11" s="14"/>
    </row>
    <row r="12" spans="1:13" x14ac:dyDescent="0.2">
      <c r="A12" s="41" t="s">
        <v>106</v>
      </c>
      <c r="B12" s="14">
        <v>12.736474784364599</v>
      </c>
      <c r="C12" s="14"/>
      <c r="D12" s="14"/>
      <c r="E12" s="14"/>
      <c r="F12" s="14"/>
    </row>
    <row r="13" spans="1:13" x14ac:dyDescent="0.2">
      <c r="A13" s="41" t="s">
        <v>107</v>
      </c>
      <c r="B13" s="14">
        <v>13.0061588512448</v>
      </c>
      <c r="C13" s="14"/>
      <c r="D13" s="14"/>
      <c r="E13" s="14"/>
      <c r="F13" s="14"/>
    </row>
    <row r="14" spans="1:13" x14ac:dyDescent="0.2">
      <c r="A14" s="41" t="s">
        <v>104</v>
      </c>
      <c r="B14" s="14">
        <v>13.827258553576099</v>
      </c>
      <c r="C14" s="14"/>
      <c r="D14" s="14"/>
      <c r="E14" s="14"/>
      <c r="F14" s="14"/>
    </row>
    <row r="15" spans="1:13" x14ac:dyDescent="0.2">
      <c r="A15" s="24" t="s">
        <v>111</v>
      </c>
      <c r="B15" s="8">
        <v>14.4228099353685</v>
      </c>
      <c r="C15" s="8">
        <v>14.227746947750999</v>
      </c>
      <c r="D15" s="8">
        <v>0.195062987617584</v>
      </c>
      <c r="E15" s="29">
        <f t="shared" ref="E15:E46" si="0">IF(D15&lt;2,0, L$4+D15*L$3)</f>
        <v>0</v>
      </c>
      <c r="F15" s="29">
        <f t="shared" ref="F15:F46" si="1">IF(D15&lt;2,0,IF(D15&gt;10,2.5, L$4+D15*L$3))</f>
        <v>0</v>
      </c>
      <c r="G15" s="9"/>
    </row>
    <row r="16" spans="1:13" x14ac:dyDescent="0.2">
      <c r="A16" s="41" t="s">
        <v>106</v>
      </c>
      <c r="B16" s="8">
        <v>14.657751261022</v>
      </c>
      <c r="C16" s="8">
        <v>14.660399891609799</v>
      </c>
      <c r="D16" s="8">
        <v>-2.6486305878261601E-3</v>
      </c>
      <c r="E16" s="29">
        <f t="shared" si="0"/>
        <v>0</v>
      </c>
      <c r="F16" s="29">
        <f t="shared" si="1"/>
        <v>0</v>
      </c>
      <c r="G16" s="9"/>
    </row>
    <row r="17" spans="1:7" x14ac:dyDescent="0.2">
      <c r="A17" s="41" t="s">
        <v>107</v>
      </c>
      <c r="B17" s="8">
        <v>15.493202214972399</v>
      </c>
      <c r="C17" s="8">
        <v>15.279973025610101</v>
      </c>
      <c r="D17" s="8">
        <v>0.21322918936235699</v>
      </c>
      <c r="E17" s="29">
        <f t="shared" si="0"/>
        <v>0</v>
      </c>
      <c r="F17" s="29">
        <f t="shared" si="1"/>
        <v>0</v>
      </c>
      <c r="G17" s="9"/>
    </row>
    <row r="18" spans="1:7" x14ac:dyDescent="0.2">
      <c r="A18" s="41" t="s">
        <v>104</v>
      </c>
      <c r="B18" s="8">
        <v>16.7831051673476</v>
      </c>
      <c r="C18" s="8">
        <v>16.1847788366244</v>
      </c>
      <c r="D18" s="8">
        <v>0.59832633072318897</v>
      </c>
      <c r="E18" s="29">
        <f t="shared" si="0"/>
        <v>0</v>
      </c>
      <c r="F18" s="29">
        <f t="shared" si="1"/>
        <v>0</v>
      </c>
      <c r="G18" s="9"/>
    </row>
    <row r="19" spans="1:7" x14ac:dyDescent="0.2">
      <c r="A19" s="24" t="s">
        <v>112</v>
      </c>
      <c r="B19" s="8">
        <v>18.024662633263301</v>
      </c>
      <c r="C19" s="8">
        <v>17.230107140111802</v>
      </c>
      <c r="D19" s="8">
        <v>0.79455549315148399</v>
      </c>
      <c r="E19" s="29">
        <f t="shared" si="0"/>
        <v>0</v>
      </c>
      <c r="F19" s="29">
        <f t="shared" si="1"/>
        <v>0</v>
      </c>
      <c r="G19" s="9"/>
    </row>
    <row r="20" spans="1:7" x14ac:dyDescent="0.2">
      <c r="A20" s="41" t="s">
        <v>106</v>
      </c>
      <c r="B20" s="8">
        <v>18.7121890636476</v>
      </c>
      <c r="C20" s="8">
        <v>18.166283102603401</v>
      </c>
      <c r="D20" s="8">
        <v>0.54590596104424105</v>
      </c>
      <c r="E20" s="29">
        <f t="shared" si="0"/>
        <v>0</v>
      </c>
      <c r="F20" s="29">
        <f t="shared" si="1"/>
        <v>0</v>
      </c>
      <c r="G20" s="9"/>
    </row>
    <row r="21" spans="1:7" x14ac:dyDescent="0.2">
      <c r="A21" s="41" t="s">
        <v>107</v>
      </c>
      <c r="B21" s="8">
        <v>19.679389319671799</v>
      </c>
      <c r="C21" s="8">
        <v>19.120611249194202</v>
      </c>
      <c r="D21" s="8">
        <v>0.55877807047759298</v>
      </c>
      <c r="E21" s="29">
        <f t="shared" si="0"/>
        <v>0</v>
      </c>
      <c r="F21" s="29">
        <f t="shared" si="1"/>
        <v>0</v>
      </c>
      <c r="G21" s="9"/>
    </row>
    <row r="22" spans="1:7" x14ac:dyDescent="0.2">
      <c r="A22" s="41" t="s">
        <v>104</v>
      </c>
      <c r="B22" s="8">
        <v>20.858496542206701</v>
      </c>
      <c r="C22" s="8">
        <v>20.1484012600475</v>
      </c>
      <c r="D22" s="8">
        <v>0.71009528215915196</v>
      </c>
      <c r="E22" s="29">
        <f t="shared" si="0"/>
        <v>0</v>
      </c>
      <c r="F22" s="29">
        <f t="shared" si="1"/>
        <v>0</v>
      </c>
      <c r="G22" s="9"/>
    </row>
    <row r="23" spans="1:7" x14ac:dyDescent="0.2">
      <c r="A23" s="24" t="s">
        <v>113</v>
      </c>
      <c r="B23" s="8">
        <v>21.656790386919901</v>
      </c>
      <c r="C23" s="8">
        <v>21.120955632879401</v>
      </c>
      <c r="D23" s="8">
        <v>0.53583475404049996</v>
      </c>
      <c r="E23" s="29">
        <f t="shared" si="0"/>
        <v>0</v>
      </c>
      <c r="F23" s="29">
        <f t="shared" si="1"/>
        <v>0</v>
      </c>
      <c r="G23" s="9"/>
    </row>
    <row r="24" spans="1:7" x14ac:dyDescent="0.2">
      <c r="A24" s="41" t="s">
        <v>106</v>
      </c>
      <c r="B24" s="8">
        <v>22.224693239901701</v>
      </c>
      <c r="C24" s="8">
        <v>21.994557783708199</v>
      </c>
      <c r="D24" s="8">
        <v>0.23013545619345499</v>
      </c>
      <c r="E24" s="29">
        <f t="shared" si="0"/>
        <v>0</v>
      </c>
      <c r="F24" s="29">
        <f t="shared" si="1"/>
        <v>0</v>
      </c>
      <c r="G24" s="9"/>
    </row>
    <row r="25" spans="1:7" x14ac:dyDescent="0.2">
      <c r="A25" s="41" t="s">
        <v>107</v>
      </c>
      <c r="B25" s="8">
        <v>23.552524440065</v>
      </c>
      <c r="C25" s="8">
        <v>22.979882651270501</v>
      </c>
      <c r="D25" s="8">
        <v>0.57264178879446703</v>
      </c>
      <c r="E25" s="29">
        <f t="shared" si="0"/>
        <v>0</v>
      </c>
      <c r="F25" s="29">
        <f t="shared" si="1"/>
        <v>0</v>
      </c>
      <c r="G25" s="9"/>
    </row>
    <row r="26" spans="1:7" x14ac:dyDescent="0.2">
      <c r="A26" s="41" t="s">
        <v>104</v>
      </c>
      <c r="B26" s="8">
        <v>25.333179979280999</v>
      </c>
      <c r="C26" s="8">
        <v>24.150783867656202</v>
      </c>
      <c r="D26" s="8">
        <v>1.1823961116247499</v>
      </c>
      <c r="E26" s="29">
        <f t="shared" si="0"/>
        <v>0</v>
      </c>
      <c r="F26" s="29">
        <f t="shared" si="1"/>
        <v>0</v>
      </c>
      <c r="G26" s="9"/>
    </row>
    <row r="27" spans="1:7" x14ac:dyDescent="0.2">
      <c r="A27" s="24" t="s">
        <v>114</v>
      </c>
      <c r="B27" s="8">
        <v>26.839831113512901</v>
      </c>
      <c r="C27" s="8">
        <v>25.401911460268</v>
      </c>
      <c r="D27" s="8">
        <v>1.4379196532448499</v>
      </c>
      <c r="E27" s="29">
        <f t="shared" si="0"/>
        <v>0</v>
      </c>
      <c r="F27" s="29">
        <f t="shared" si="1"/>
        <v>0</v>
      </c>
      <c r="G27" s="9"/>
    </row>
    <row r="28" spans="1:7" x14ac:dyDescent="0.2">
      <c r="A28" s="41" t="s">
        <v>106</v>
      </c>
      <c r="B28" s="8">
        <v>28.361650450692</v>
      </c>
      <c r="C28" s="8">
        <v>26.7169540966532</v>
      </c>
      <c r="D28" s="8">
        <v>1.64469635403876</v>
      </c>
      <c r="E28" s="29">
        <f t="shared" si="0"/>
        <v>0</v>
      </c>
      <c r="F28" s="29">
        <f t="shared" si="1"/>
        <v>0</v>
      </c>
      <c r="G28" s="9"/>
    </row>
    <row r="29" spans="1:7" x14ac:dyDescent="0.2">
      <c r="A29" s="41" t="s">
        <v>107</v>
      </c>
      <c r="B29" s="8">
        <v>30.051778408638299</v>
      </c>
      <c r="C29" s="8">
        <v>28.113836958629101</v>
      </c>
      <c r="D29" s="8">
        <v>1.93794145000927</v>
      </c>
      <c r="E29" s="29">
        <f t="shared" si="0"/>
        <v>0</v>
      </c>
      <c r="F29" s="29">
        <f t="shared" si="1"/>
        <v>0</v>
      </c>
      <c r="G29" s="9"/>
    </row>
    <row r="30" spans="1:7" x14ac:dyDescent="0.2">
      <c r="A30" s="41" t="s">
        <v>104</v>
      </c>
      <c r="B30" s="8">
        <v>32.353149769871798</v>
      </c>
      <c r="C30" s="8">
        <v>29.688180730857599</v>
      </c>
      <c r="D30" s="8">
        <v>2.6649690390141898</v>
      </c>
      <c r="E30" s="29">
        <f t="shared" si="0"/>
        <v>0.20780282469193434</v>
      </c>
      <c r="F30" s="29">
        <f t="shared" si="1"/>
        <v>0.20780282469193434</v>
      </c>
      <c r="G30" s="9"/>
    </row>
    <row r="31" spans="1:7" x14ac:dyDescent="0.2">
      <c r="A31" s="24" t="s">
        <v>115</v>
      </c>
      <c r="B31" s="8">
        <v>34.644603240318702</v>
      </c>
      <c r="C31" s="8">
        <v>31.401654485284698</v>
      </c>
      <c r="D31" s="8">
        <v>3.24294875503396</v>
      </c>
      <c r="E31" s="29">
        <f t="shared" si="0"/>
        <v>0.38842148594811254</v>
      </c>
      <c r="F31" s="29">
        <f t="shared" si="1"/>
        <v>0.38842148594811254</v>
      </c>
      <c r="G31" s="9"/>
    </row>
    <row r="32" spans="1:7" x14ac:dyDescent="0.2">
      <c r="A32" s="41" t="s">
        <v>106</v>
      </c>
      <c r="B32" s="8">
        <v>37.116408918500703</v>
      </c>
      <c r="C32" s="8">
        <v>33.257241906443603</v>
      </c>
      <c r="D32" s="8">
        <v>3.8591670120571502</v>
      </c>
      <c r="E32" s="29">
        <f t="shared" si="0"/>
        <v>0.58098969126785938</v>
      </c>
      <c r="F32" s="29">
        <f t="shared" si="1"/>
        <v>0.58098969126785938</v>
      </c>
      <c r="G32" s="9"/>
    </row>
    <row r="33" spans="1:7" x14ac:dyDescent="0.2">
      <c r="A33" s="41" t="s">
        <v>107</v>
      </c>
      <c r="B33" s="8">
        <v>39.853183062742097</v>
      </c>
      <c r="C33" s="8">
        <v>35.271024961777002</v>
      </c>
      <c r="D33" s="8">
        <v>4.5821581009651098</v>
      </c>
      <c r="E33" s="29">
        <f t="shared" si="0"/>
        <v>0.80692440655159681</v>
      </c>
      <c r="F33" s="29">
        <f t="shared" si="1"/>
        <v>0.80692440655159681</v>
      </c>
      <c r="G33" s="9"/>
    </row>
    <row r="34" spans="1:7" x14ac:dyDescent="0.2">
      <c r="A34" s="41" t="s">
        <v>104</v>
      </c>
      <c r="B34" s="8">
        <v>41.903901102131101</v>
      </c>
      <c r="C34" s="8">
        <v>37.306322688010901</v>
      </c>
      <c r="D34" s="8">
        <v>4.5975784141201901</v>
      </c>
      <c r="E34" s="29">
        <f t="shared" si="0"/>
        <v>0.81174325441255935</v>
      </c>
      <c r="F34" s="29">
        <f t="shared" si="1"/>
        <v>0.81174325441255935</v>
      </c>
      <c r="G34" s="9"/>
    </row>
    <row r="35" spans="1:7" x14ac:dyDescent="0.2">
      <c r="A35" s="24" t="s">
        <v>116</v>
      </c>
      <c r="B35" s="8">
        <v>44.471067552092499</v>
      </c>
      <c r="C35" s="8">
        <v>39.436601912491597</v>
      </c>
      <c r="D35" s="8">
        <v>5.03446563960091</v>
      </c>
      <c r="E35" s="29">
        <f t="shared" si="0"/>
        <v>0.94827051237528437</v>
      </c>
      <c r="F35" s="29">
        <f t="shared" si="1"/>
        <v>0.94827051237528437</v>
      </c>
      <c r="G35" s="9"/>
    </row>
    <row r="36" spans="1:7" x14ac:dyDescent="0.2">
      <c r="A36" s="41" t="s">
        <v>106</v>
      </c>
      <c r="B36" s="8">
        <v>48.075787532655099</v>
      </c>
      <c r="C36" s="8">
        <v>41.796537634373401</v>
      </c>
      <c r="D36" s="8">
        <v>6.2792498982817904</v>
      </c>
      <c r="E36" s="29">
        <f t="shared" si="0"/>
        <v>1.3372655932130595</v>
      </c>
      <c r="F36" s="29">
        <f t="shared" si="1"/>
        <v>1.3372655932130595</v>
      </c>
      <c r="G36" s="9"/>
    </row>
    <row r="37" spans="1:7" x14ac:dyDescent="0.2">
      <c r="A37" s="41" t="s">
        <v>107</v>
      </c>
      <c r="B37" s="8">
        <v>51.532684402176301</v>
      </c>
      <c r="C37" s="8">
        <v>44.328095576929201</v>
      </c>
      <c r="D37" s="8">
        <v>7.20458882524707</v>
      </c>
      <c r="E37" s="29">
        <f t="shared" si="0"/>
        <v>1.6264340078897095</v>
      </c>
      <c r="F37" s="29">
        <f t="shared" si="1"/>
        <v>1.6264340078897095</v>
      </c>
      <c r="G37" s="9"/>
    </row>
    <row r="38" spans="1:7" x14ac:dyDescent="0.2">
      <c r="A38" s="41" t="s">
        <v>104</v>
      </c>
      <c r="B38" s="8">
        <v>55.801123145984398</v>
      </c>
      <c r="C38" s="8">
        <v>47.114408346464003</v>
      </c>
      <c r="D38" s="8">
        <v>8.6867147995204004</v>
      </c>
      <c r="E38" s="29">
        <f t="shared" si="0"/>
        <v>2.0895983748501252</v>
      </c>
      <c r="F38" s="29">
        <f t="shared" si="1"/>
        <v>2.0895983748501252</v>
      </c>
      <c r="G38" s="9"/>
    </row>
    <row r="39" spans="1:7" x14ac:dyDescent="0.2">
      <c r="A39" s="24" t="s">
        <v>117</v>
      </c>
      <c r="B39" s="8">
        <v>58.490277812520802</v>
      </c>
      <c r="C39" s="8">
        <v>49.909181017703403</v>
      </c>
      <c r="D39" s="8">
        <v>8.5810967948173893</v>
      </c>
      <c r="E39" s="29">
        <f t="shared" si="0"/>
        <v>2.0565927483804343</v>
      </c>
      <c r="F39" s="29">
        <f t="shared" si="1"/>
        <v>2.0565927483804343</v>
      </c>
      <c r="G39" s="9"/>
    </row>
    <row r="40" spans="1:7" x14ac:dyDescent="0.2">
      <c r="A40" s="41" t="s">
        <v>106</v>
      </c>
      <c r="B40" s="8">
        <v>62.951570806095098</v>
      </c>
      <c r="C40" s="8">
        <v>52.9360920858744</v>
      </c>
      <c r="D40" s="8">
        <v>10.015478720220701</v>
      </c>
      <c r="E40" s="29">
        <f t="shared" si="0"/>
        <v>2.5048371000689689</v>
      </c>
      <c r="F40" s="29">
        <f t="shared" si="1"/>
        <v>2.5</v>
      </c>
      <c r="G40" s="9"/>
    </row>
    <row r="41" spans="1:7" x14ac:dyDescent="0.2">
      <c r="A41" s="41" t="s">
        <v>107</v>
      </c>
      <c r="B41" s="8">
        <v>67.764397504567299</v>
      </c>
      <c r="C41" s="8">
        <v>56.205574037004098</v>
      </c>
      <c r="D41" s="8">
        <v>11.5588234675631</v>
      </c>
      <c r="E41" s="29">
        <f t="shared" si="0"/>
        <v>2.9871323336134687</v>
      </c>
      <c r="F41" s="29">
        <f t="shared" si="1"/>
        <v>2.5</v>
      </c>
      <c r="G41" s="9"/>
    </row>
    <row r="42" spans="1:7" x14ac:dyDescent="0.2">
      <c r="A42" s="41" t="s">
        <v>104</v>
      </c>
      <c r="B42" s="8">
        <v>72.915027506354505</v>
      </c>
      <c r="C42" s="8">
        <v>59.724710823477899</v>
      </c>
      <c r="D42" s="8">
        <v>13.190316682876601</v>
      </c>
      <c r="E42" s="29">
        <f t="shared" si="0"/>
        <v>3.4969739633989381</v>
      </c>
      <c r="F42" s="29">
        <f t="shared" si="1"/>
        <v>2.5</v>
      </c>
      <c r="G42" s="9"/>
    </row>
    <row r="43" spans="1:7" x14ac:dyDescent="0.2">
      <c r="A43" s="24" t="s">
        <v>118</v>
      </c>
      <c r="B43" s="8">
        <v>75.022787966962497</v>
      </c>
      <c r="C43" s="8">
        <v>63.105348460192801</v>
      </c>
      <c r="D43" s="8">
        <v>11.9174395067696</v>
      </c>
      <c r="E43" s="29">
        <f t="shared" si="0"/>
        <v>3.0991998458654999</v>
      </c>
      <c r="F43" s="29">
        <f t="shared" si="1"/>
        <v>2.5</v>
      </c>
      <c r="G43" s="9"/>
    </row>
    <row r="44" spans="1:7" x14ac:dyDescent="0.2">
      <c r="A44" s="41" t="s">
        <v>106</v>
      </c>
      <c r="B44" s="8">
        <v>76.2164722198752</v>
      </c>
      <c r="C44" s="8">
        <v>66.260461562103401</v>
      </c>
      <c r="D44" s="8">
        <v>9.9560106577717509</v>
      </c>
      <c r="E44" s="29">
        <f t="shared" si="0"/>
        <v>2.486253330553672</v>
      </c>
      <c r="F44" s="29">
        <f t="shared" si="1"/>
        <v>2.486253330553672</v>
      </c>
      <c r="G44" s="9"/>
    </row>
    <row r="45" spans="1:7" x14ac:dyDescent="0.2">
      <c r="A45" s="41" t="s">
        <v>107</v>
      </c>
      <c r="B45" s="8">
        <v>76.226108063181002</v>
      </c>
      <c r="C45" s="8">
        <v>69.086313624697794</v>
      </c>
      <c r="D45" s="8">
        <v>7.1397944384832597</v>
      </c>
      <c r="E45" s="29">
        <f t="shared" si="0"/>
        <v>1.6061857620260187</v>
      </c>
      <c r="F45" s="29">
        <f t="shared" si="1"/>
        <v>1.6061857620260187</v>
      </c>
      <c r="G45" s="9"/>
    </row>
    <row r="46" spans="1:7" x14ac:dyDescent="0.2">
      <c r="A46" s="41" t="s">
        <v>104</v>
      </c>
      <c r="B46" s="8">
        <v>75.509457972372203</v>
      </c>
      <c r="C46" s="8">
        <v>71.543528254829596</v>
      </c>
      <c r="D46" s="8">
        <v>3.96592971754266</v>
      </c>
      <c r="E46" s="29">
        <f t="shared" si="0"/>
        <v>0.6143530367320813</v>
      </c>
      <c r="F46" s="29">
        <f t="shared" si="1"/>
        <v>0.6143530367320813</v>
      </c>
      <c r="G46" s="9"/>
    </row>
    <row r="47" spans="1:7" x14ac:dyDescent="0.2">
      <c r="A47" s="24" t="s">
        <v>119</v>
      </c>
      <c r="B47" s="8">
        <v>75.278356176633807</v>
      </c>
      <c r="C47" s="8">
        <v>73.725426782720803</v>
      </c>
      <c r="D47" s="8">
        <v>1.55292939391301</v>
      </c>
      <c r="E47" s="29">
        <f t="shared" ref="E47:E73" si="2">IF(D47&lt;2,0, L$4+D47*L$3)</f>
        <v>0</v>
      </c>
      <c r="F47" s="29">
        <f t="shared" ref="F47:F73" si="3">IF(D47&lt;2,0,IF(D47&gt;10,2.5, L$4+D47*L$3))</f>
        <v>0</v>
      </c>
      <c r="G47" s="9"/>
    </row>
    <row r="48" spans="1:7" x14ac:dyDescent="0.2">
      <c r="A48" s="41" t="s">
        <v>106</v>
      </c>
      <c r="B48" s="8">
        <v>75.981734082802404</v>
      </c>
      <c r="C48" s="8">
        <v>75.758519110385706</v>
      </c>
      <c r="D48" s="8">
        <v>0.22321497241666999</v>
      </c>
      <c r="E48" s="29">
        <f t="shared" si="2"/>
        <v>0</v>
      </c>
      <c r="F48" s="29">
        <f t="shared" si="3"/>
        <v>0</v>
      </c>
      <c r="G48" s="9"/>
    </row>
    <row r="49" spans="1:7" x14ac:dyDescent="0.2">
      <c r="A49" s="41" t="s">
        <v>107</v>
      </c>
      <c r="B49" s="8">
        <v>77.063662763688399</v>
      </c>
      <c r="C49" s="8">
        <v>77.696907605907299</v>
      </c>
      <c r="D49" s="8">
        <v>-0.63324484221887101</v>
      </c>
      <c r="E49" s="29">
        <f t="shared" si="2"/>
        <v>0</v>
      </c>
      <c r="F49" s="29">
        <f t="shared" si="3"/>
        <v>0</v>
      </c>
      <c r="G49" s="9"/>
    </row>
    <row r="50" spans="1:7" x14ac:dyDescent="0.2">
      <c r="A50" s="41" t="s">
        <v>104</v>
      </c>
      <c r="B50" s="8">
        <v>77.509244656200195</v>
      </c>
      <c r="C50" s="8">
        <v>79.488564560597894</v>
      </c>
      <c r="D50" s="8">
        <v>-1.9793199043977101</v>
      </c>
      <c r="E50" s="29">
        <f t="shared" si="2"/>
        <v>0</v>
      </c>
      <c r="F50" s="29">
        <f t="shared" si="3"/>
        <v>0</v>
      </c>
      <c r="G50" s="9"/>
    </row>
    <row r="51" spans="1:7" x14ac:dyDescent="0.2">
      <c r="A51" s="24" t="s">
        <v>120</v>
      </c>
      <c r="B51" s="8">
        <v>79.951239572941304</v>
      </c>
      <c r="C51" s="8">
        <v>81.339428693623603</v>
      </c>
      <c r="D51" s="8">
        <v>-1.3881891206822901</v>
      </c>
      <c r="E51" s="29">
        <f t="shared" si="2"/>
        <v>0</v>
      </c>
      <c r="F51" s="29">
        <f t="shared" si="3"/>
        <v>0</v>
      </c>
      <c r="G51" s="9"/>
    </row>
    <row r="52" spans="1:7" x14ac:dyDescent="0.2">
      <c r="A52" s="41" t="s">
        <v>106</v>
      </c>
      <c r="B52" s="8">
        <v>84.012061123462402</v>
      </c>
      <c r="C52" s="8">
        <v>83.394817255646103</v>
      </c>
      <c r="D52" s="8">
        <v>0.61724386781628404</v>
      </c>
      <c r="E52" s="29">
        <f t="shared" si="2"/>
        <v>0</v>
      </c>
      <c r="F52" s="29">
        <f t="shared" si="3"/>
        <v>0</v>
      </c>
      <c r="G52" s="9"/>
    </row>
    <row r="53" spans="1:7" x14ac:dyDescent="0.2">
      <c r="A53" s="41" t="s">
        <v>107</v>
      </c>
      <c r="B53" s="8">
        <v>89.6046507608459</v>
      </c>
      <c r="C53" s="8">
        <v>85.7746886574174</v>
      </c>
      <c r="D53" s="8">
        <v>3.8299621034284801</v>
      </c>
      <c r="E53" s="29">
        <f t="shared" si="2"/>
        <v>0.57186315732139992</v>
      </c>
      <c r="F53" s="29">
        <f t="shared" si="3"/>
        <v>0.57186315732139992</v>
      </c>
      <c r="G53" s="9"/>
    </row>
    <row r="54" spans="1:7" x14ac:dyDescent="0.2">
      <c r="A54" s="41" t="s">
        <v>104</v>
      </c>
      <c r="B54" s="8">
        <v>94.030459822116498</v>
      </c>
      <c r="C54" s="8">
        <v>88.343155955249003</v>
      </c>
      <c r="D54" s="8">
        <v>5.6873038668674898</v>
      </c>
      <c r="E54" s="29">
        <f t="shared" si="2"/>
        <v>1.1522824583960904</v>
      </c>
      <c r="F54" s="29">
        <f t="shared" si="3"/>
        <v>1.1522824583960904</v>
      </c>
      <c r="G54" s="9"/>
    </row>
    <row r="55" spans="1:7" x14ac:dyDescent="0.2">
      <c r="A55" s="24" t="s">
        <v>121</v>
      </c>
      <c r="B55" s="8">
        <v>95.799068207809995</v>
      </c>
      <c r="C55" s="8">
        <v>90.848900383740897</v>
      </c>
      <c r="D55" s="8">
        <v>4.9501678240690703</v>
      </c>
      <c r="E55" s="29">
        <f t="shared" si="2"/>
        <v>0.92192744502158441</v>
      </c>
      <c r="F55" s="29">
        <f t="shared" si="3"/>
        <v>0.92192744502158441</v>
      </c>
      <c r="G55" s="9"/>
    </row>
    <row r="56" spans="1:7" x14ac:dyDescent="0.2">
      <c r="A56" s="41" t="s">
        <v>106</v>
      </c>
      <c r="B56" s="8">
        <v>96.328088540347395</v>
      </c>
      <c r="C56" s="8">
        <v>93.190719136437593</v>
      </c>
      <c r="D56" s="8">
        <v>3.1373694039097799</v>
      </c>
      <c r="E56" s="29">
        <f t="shared" si="2"/>
        <v>0.35542793872180622</v>
      </c>
      <c r="F56" s="29">
        <f t="shared" si="3"/>
        <v>0.35542793872180622</v>
      </c>
      <c r="G56" s="9"/>
    </row>
    <row r="57" spans="1:7" x14ac:dyDescent="0.2">
      <c r="A57" s="41" t="s">
        <v>107</v>
      </c>
      <c r="B57" s="8">
        <v>94.479916562339298</v>
      </c>
      <c r="C57" s="8">
        <v>95.182096832385795</v>
      </c>
      <c r="D57" s="8">
        <v>-0.70218027004648298</v>
      </c>
      <c r="E57" s="29">
        <f t="shared" si="2"/>
        <v>0</v>
      </c>
      <c r="F57" s="29">
        <f t="shared" si="3"/>
        <v>0</v>
      </c>
      <c r="G57" s="9"/>
    </row>
    <row r="58" spans="1:7" x14ac:dyDescent="0.2">
      <c r="A58" s="41" t="s">
        <v>104</v>
      </c>
      <c r="B58" s="8">
        <v>90.110522592506697</v>
      </c>
      <c r="C58" s="8">
        <v>96.644158908028103</v>
      </c>
      <c r="D58" s="8">
        <v>-6.5336363155214299</v>
      </c>
      <c r="E58" s="29">
        <f t="shared" si="2"/>
        <v>0</v>
      </c>
      <c r="F58" s="29">
        <f t="shared" si="3"/>
        <v>0</v>
      </c>
      <c r="G58" s="9"/>
    </row>
    <row r="59" spans="1:7" x14ac:dyDescent="0.2">
      <c r="A59" s="24" t="s">
        <v>122</v>
      </c>
      <c r="B59" s="8">
        <v>86.5070422915298</v>
      </c>
      <c r="C59" s="8">
        <v>97.684596710420806</v>
      </c>
      <c r="D59" s="8">
        <v>-11.177554418891001</v>
      </c>
      <c r="E59" s="29">
        <f t="shared" si="2"/>
        <v>0</v>
      </c>
      <c r="F59" s="29">
        <f t="shared" si="3"/>
        <v>0</v>
      </c>
      <c r="G59" s="9"/>
    </row>
    <row r="60" spans="1:7" x14ac:dyDescent="0.2">
      <c r="A60" s="41" t="s">
        <v>106</v>
      </c>
      <c r="B60" s="8">
        <v>82.361691707168305</v>
      </c>
      <c r="C60" s="8">
        <v>98.295140239146605</v>
      </c>
      <c r="D60" s="8">
        <v>-15.9334485319783</v>
      </c>
      <c r="E60" s="29">
        <f t="shared" si="2"/>
        <v>0</v>
      </c>
      <c r="F60" s="29">
        <f t="shared" si="3"/>
        <v>0</v>
      </c>
      <c r="G60" s="9"/>
    </row>
    <row r="61" spans="1:7" x14ac:dyDescent="0.2">
      <c r="A61" s="41" t="s">
        <v>107</v>
      </c>
      <c r="B61" s="8">
        <v>79.361495289427296</v>
      </c>
      <c r="C61" s="8">
        <v>98.601274383421398</v>
      </c>
      <c r="D61" s="8">
        <v>-19.239779093994098</v>
      </c>
      <c r="E61" s="29">
        <f t="shared" si="2"/>
        <v>0</v>
      </c>
      <c r="F61" s="29">
        <f t="shared" si="3"/>
        <v>0</v>
      </c>
      <c r="G61" s="9"/>
    </row>
    <row r="62" spans="1:7" x14ac:dyDescent="0.2">
      <c r="A62" s="41" t="s">
        <v>104</v>
      </c>
      <c r="B62" s="8">
        <v>74.490055055801406</v>
      </c>
      <c r="C62" s="8">
        <v>98.482026196300097</v>
      </c>
      <c r="D62" s="8">
        <v>-23.991971140498698</v>
      </c>
      <c r="E62" s="29">
        <f t="shared" si="2"/>
        <v>0</v>
      </c>
      <c r="F62" s="29">
        <f t="shared" si="3"/>
        <v>0</v>
      </c>
      <c r="G62" s="9"/>
    </row>
    <row r="63" spans="1:7" x14ac:dyDescent="0.2">
      <c r="A63" s="24" t="s">
        <v>123</v>
      </c>
      <c r="B63" s="8">
        <v>68.454476586260398</v>
      </c>
      <c r="C63" s="8">
        <v>97.881587063609601</v>
      </c>
      <c r="D63" s="8">
        <v>-29.4271104773491</v>
      </c>
      <c r="E63" s="29">
        <f t="shared" si="2"/>
        <v>0</v>
      </c>
      <c r="F63" s="29">
        <f t="shared" si="3"/>
        <v>0</v>
      </c>
      <c r="G63" s="9"/>
    </row>
    <row r="64" spans="1:7" x14ac:dyDescent="0.2">
      <c r="A64" s="41" t="s">
        <v>106</v>
      </c>
      <c r="B64" s="8">
        <v>64.735200277511098</v>
      </c>
      <c r="C64" s="8">
        <v>97.011121656653998</v>
      </c>
      <c r="D64" s="8">
        <v>-32.2759213791429</v>
      </c>
      <c r="E64" s="29">
        <f t="shared" si="2"/>
        <v>0</v>
      </c>
      <c r="F64" s="29">
        <f t="shared" si="3"/>
        <v>0</v>
      </c>
      <c r="G64" s="9"/>
    </row>
    <row r="65" spans="1:7" x14ac:dyDescent="0.2">
      <c r="A65" s="41" t="s">
        <v>107</v>
      </c>
      <c r="B65" s="8">
        <v>63.286990874498102</v>
      </c>
      <c r="C65" s="8">
        <v>96.059436277324394</v>
      </c>
      <c r="D65" s="8">
        <v>-32.7724454028263</v>
      </c>
      <c r="E65" s="29">
        <f t="shared" si="2"/>
        <v>0</v>
      </c>
      <c r="F65" s="29">
        <f t="shared" si="3"/>
        <v>0</v>
      </c>
      <c r="G65" s="9"/>
    </row>
    <row r="66" spans="1:7" x14ac:dyDescent="0.2">
      <c r="A66" s="41" t="s">
        <v>104</v>
      </c>
      <c r="B66" s="8">
        <v>60.518519111608498</v>
      </c>
      <c r="C66" s="8">
        <v>94.936006305872496</v>
      </c>
      <c r="D66" s="8">
        <v>-34.417487194263998</v>
      </c>
      <c r="E66" s="29">
        <f t="shared" si="2"/>
        <v>0</v>
      </c>
      <c r="F66" s="29">
        <f t="shared" si="3"/>
        <v>0</v>
      </c>
      <c r="G66" s="9"/>
    </row>
    <row r="67" spans="1:7" x14ac:dyDescent="0.2">
      <c r="A67" s="24" t="s">
        <v>124</v>
      </c>
      <c r="B67" s="8">
        <v>58.865977672044103</v>
      </c>
      <c r="C67" s="8">
        <v>93.733749473188993</v>
      </c>
      <c r="D67" s="8">
        <v>-34.867771801144798</v>
      </c>
      <c r="E67" s="29">
        <f t="shared" si="2"/>
        <v>0</v>
      </c>
      <c r="F67" s="29">
        <f t="shared" si="3"/>
        <v>0</v>
      </c>
      <c r="G67" s="9"/>
    </row>
    <row r="68" spans="1:7" x14ac:dyDescent="0.2">
      <c r="A68" s="41" t="s">
        <v>106</v>
      </c>
      <c r="B68" s="8">
        <v>56.680187204680998</v>
      </c>
      <c r="C68" s="8">
        <v>92.420324415006306</v>
      </c>
      <c r="D68" s="8">
        <v>-35.740137210325202</v>
      </c>
      <c r="E68" s="29">
        <f t="shared" si="2"/>
        <v>0</v>
      </c>
      <c r="F68" s="29">
        <f t="shared" si="3"/>
        <v>0</v>
      </c>
      <c r="G68" s="9"/>
    </row>
    <row r="69" spans="1:7" x14ac:dyDescent="0.2">
      <c r="A69" s="41" t="s">
        <v>107</v>
      </c>
      <c r="B69" s="8">
        <v>54.990899316553701</v>
      </c>
      <c r="C69" s="8">
        <v>91.038355509817094</v>
      </c>
      <c r="D69" s="8">
        <v>-36.0474561932634</v>
      </c>
      <c r="E69" s="29">
        <f t="shared" si="2"/>
        <v>0</v>
      </c>
      <c r="F69" s="29">
        <f t="shared" si="3"/>
        <v>0</v>
      </c>
      <c r="G69" s="9"/>
    </row>
    <row r="70" spans="1:7" x14ac:dyDescent="0.2">
      <c r="A70" s="41" t="s">
        <v>104</v>
      </c>
      <c r="B70" s="8">
        <v>53.4571212596408</v>
      </c>
      <c r="C70" s="8">
        <v>89.603355304459598</v>
      </c>
      <c r="D70" s="8">
        <v>-36.146234044818797</v>
      </c>
      <c r="E70" s="29">
        <f t="shared" si="2"/>
        <v>0</v>
      </c>
      <c r="F70" s="29">
        <f t="shared" si="3"/>
        <v>0</v>
      </c>
      <c r="G70" s="9"/>
    </row>
    <row r="71" spans="1:7" x14ac:dyDescent="0.2">
      <c r="A71" s="24" t="s">
        <v>125</v>
      </c>
      <c r="B71" s="8">
        <v>50.580872756734699</v>
      </c>
      <c r="C71" s="8">
        <v>88.026766413673897</v>
      </c>
      <c r="D71" s="8">
        <v>-37.445893656939198</v>
      </c>
      <c r="E71" s="29">
        <f t="shared" si="2"/>
        <v>0</v>
      </c>
      <c r="F71" s="29">
        <f t="shared" si="3"/>
        <v>0</v>
      </c>
      <c r="G71" s="9"/>
    </row>
    <row r="72" spans="1:7" x14ac:dyDescent="0.2">
      <c r="A72" s="41" t="s">
        <v>106</v>
      </c>
      <c r="B72" s="8">
        <v>49.355774873456397</v>
      </c>
      <c r="C72" s="8">
        <v>86.429760483219795</v>
      </c>
      <c r="D72" s="8">
        <v>-37.073985609763398</v>
      </c>
      <c r="E72" s="29">
        <f t="shared" si="2"/>
        <v>0</v>
      </c>
      <c r="F72" s="29">
        <f t="shared" si="3"/>
        <v>0</v>
      </c>
      <c r="G72" s="9"/>
    </row>
    <row r="73" spans="1:7" x14ac:dyDescent="0.2">
      <c r="A73" s="41" t="s">
        <v>107</v>
      </c>
      <c r="B73" s="8">
        <v>48.605373652974102</v>
      </c>
      <c r="C73" s="8">
        <v>84.845628401719594</v>
      </c>
      <c r="D73" s="8">
        <v>-36.2402547487455</v>
      </c>
      <c r="E73" s="29">
        <f t="shared" si="2"/>
        <v>0</v>
      </c>
      <c r="F73" s="30">
        <f t="shared" si="3"/>
        <v>0</v>
      </c>
      <c r="G73" s="9"/>
    </row>
    <row r="74" spans="1:7" x14ac:dyDescent="0.2">
      <c r="G74" s="9"/>
    </row>
    <row r="75" spans="1:7" x14ac:dyDescent="0.2">
      <c r="G75" s="9"/>
    </row>
    <row r="76" spans="1:7" x14ac:dyDescent="0.2">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7"/>
  <sheetViews>
    <sheetView view="pageBreakPreview" zoomScale="115" zoomScaleNormal="100" zoomScaleSheetLayoutView="115" workbookViewId="0">
      <pane xSplit="1" ySplit="1" topLeftCell="B40" activePane="bottomRight" state="frozen"/>
      <selection pane="topRight" activeCell="B1" sqref="B1"/>
      <selection pane="bottomLeft" activeCell="A2" sqref="A2"/>
      <selection pane="bottomRight" activeCell="G69" sqref="G69"/>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1"/>
    <col min="10" max="10" width="4.85546875" style="11" customWidth="1"/>
    <col min="11" max="11" width="7.5703125" style="11" hidden="1" customWidth="1" outlineLevel="1"/>
    <col min="12" max="12" width="9.140625" style="11" hidden="1" customWidth="1" outlineLevel="1"/>
    <col min="13" max="13" width="17.140625" style="11" hidden="1" customWidth="1" outlineLevel="1"/>
    <col min="14" max="14" width="10.85546875" style="11" customWidth="1" collapsed="1"/>
    <col min="15" max="15" width="17" style="11" customWidth="1"/>
    <col min="16" max="16384" width="9.140625" style="11"/>
  </cols>
  <sheetData>
    <row r="1" spans="1:16" s="10" customFormat="1" ht="69" customHeight="1" x14ac:dyDescent="0.2">
      <c r="A1" s="42" t="s">
        <v>87</v>
      </c>
      <c r="B1" s="44" t="s">
        <v>0</v>
      </c>
      <c r="C1" s="44" t="s">
        <v>1</v>
      </c>
      <c r="D1" s="44" t="s">
        <v>2</v>
      </c>
      <c r="E1" s="44" t="s">
        <v>98</v>
      </c>
      <c r="F1" s="44" t="s">
        <v>96</v>
      </c>
    </row>
    <row r="2" spans="1:16" ht="13.5" thickBot="1" x14ac:dyDescent="0.25">
      <c r="A2" s="41" t="s">
        <v>104</v>
      </c>
      <c r="B2" s="14">
        <v>12.005276686158</v>
      </c>
      <c r="C2" s="14"/>
      <c r="D2" s="14"/>
      <c r="E2" s="31"/>
      <c r="F2" s="31"/>
    </row>
    <row r="3" spans="1:16" x14ac:dyDescent="0.2">
      <c r="A3" s="24" t="s">
        <v>105</v>
      </c>
      <c r="B3" s="14">
        <v>12.106206692076899</v>
      </c>
      <c r="C3" s="14"/>
      <c r="D3" s="14"/>
      <c r="E3" s="31"/>
      <c r="F3" s="31"/>
      <c r="K3" s="35">
        <v>2.5</v>
      </c>
      <c r="L3" s="37">
        <f>K3/8</f>
        <v>0.3125</v>
      </c>
      <c r="M3" s="36" t="s">
        <v>99</v>
      </c>
      <c r="P3" s="34"/>
    </row>
    <row r="4" spans="1:16" ht="13.5" thickBot="1" x14ac:dyDescent="0.25">
      <c r="A4" s="41" t="s">
        <v>106</v>
      </c>
      <c r="B4" s="14">
        <v>12.0537172565038</v>
      </c>
      <c r="C4" s="14"/>
      <c r="D4" s="14"/>
      <c r="E4" s="31"/>
      <c r="F4" s="31"/>
      <c r="K4" s="12">
        <v>-2</v>
      </c>
      <c r="L4" s="38">
        <f>(K4/8)*K3</f>
        <v>-0.625</v>
      </c>
      <c r="M4" s="13" t="s">
        <v>100</v>
      </c>
      <c r="P4" s="34"/>
    </row>
    <row r="5" spans="1:16" x14ac:dyDescent="0.2">
      <c r="A5" s="41" t="s">
        <v>107</v>
      </c>
      <c r="B5" s="14">
        <v>11.9236401452597</v>
      </c>
      <c r="C5" s="14"/>
      <c r="D5" s="14"/>
      <c r="E5" s="31"/>
      <c r="F5" s="31"/>
      <c r="M5" s="34"/>
      <c r="N5" s="34"/>
      <c r="O5" s="34"/>
      <c r="P5" s="34"/>
    </row>
    <row r="6" spans="1:16" x14ac:dyDescent="0.2">
      <c r="A6" s="41" t="s">
        <v>104</v>
      </c>
      <c r="B6" s="16">
        <v>11.678052392972701</v>
      </c>
      <c r="C6" s="16">
        <v>11.785975280748801</v>
      </c>
      <c r="D6" s="16">
        <v>-0.10792288777610499</v>
      </c>
      <c r="E6" s="32">
        <f t="shared" ref="E6:E37" si="0">IF(D6&lt;2,0, L$4+D6*L$3)</f>
        <v>0</v>
      </c>
      <c r="F6" s="32">
        <f t="shared" ref="F6:F37" si="1">IF(D6&lt;2,0,IF(D6&gt;10,2.5, L$4+D6*L$3))</f>
        <v>0</v>
      </c>
      <c r="M6" s="34"/>
      <c r="N6" s="34"/>
      <c r="O6" s="34"/>
      <c r="P6" s="34"/>
    </row>
    <row r="7" spans="1:16" x14ac:dyDescent="0.2">
      <c r="A7" s="24" t="s">
        <v>108</v>
      </c>
      <c r="B7" s="16">
        <v>14.1898985708361</v>
      </c>
      <c r="C7" s="16">
        <v>13.005319913407099</v>
      </c>
      <c r="D7" s="16">
        <v>1.18457865742905</v>
      </c>
      <c r="E7" s="32">
        <f t="shared" si="0"/>
        <v>0</v>
      </c>
      <c r="F7" s="32">
        <f t="shared" si="1"/>
        <v>0</v>
      </c>
      <c r="M7" s="34"/>
      <c r="N7" s="34"/>
      <c r="O7" s="34"/>
      <c r="P7" s="34"/>
    </row>
    <row r="8" spans="1:16" x14ac:dyDescent="0.2">
      <c r="A8" s="41" t="s">
        <v>106</v>
      </c>
      <c r="B8" s="16">
        <v>16.413464683890901</v>
      </c>
      <c r="C8" s="16">
        <v>14.7332263359992</v>
      </c>
      <c r="D8" s="16">
        <v>1.68023834789169</v>
      </c>
      <c r="E8" s="32">
        <f t="shared" si="0"/>
        <v>0</v>
      </c>
      <c r="F8" s="32">
        <f t="shared" si="1"/>
        <v>0</v>
      </c>
    </row>
    <row r="9" spans="1:16" x14ac:dyDescent="0.2">
      <c r="A9" s="41" t="s">
        <v>107</v>
      </c>
      <c r="B9" s="16">
        <v>18.493882639716901</v>
      </c>
      <c r="C9" s="16">
        <v>16.654700339906601</v>
      </c>
      <c r="D9" s="16">
        <v>1.83918229981035</v>
      </c>
      <c r="E9" s="32">
        <f t="shared" si="0"/>
        <v>0</v>
      </c>
      <c r="F9" s="32">
        <f t="shared" si="1"/>
        <v>0</v>
      </c>
    </row>
    <row r="10" spans="1:16" x14ac:dyDescent="0.2">
      <c r="A10" s="41" t="s">
        <v>104</v>
      </c>
      <c r="B10" s="16">
        <v>20.274292907514798</v>
      </c>
      <c r="C10" s="16">
        <v>18.563771354635101</v>
      </c>
      <c r="D10" s="16">
        <v>1.71052155287972</v>
      </c>
      <c r="E10" s="32">
        <f t="shared" si="0"/>
        <v>0</v>
      </c>
      <c r="F10" s="32">
        <f t="shared" si="1"/>
        <v>0</v>
      </c>
    </row>
    <row r="11" spans="1:16" x14ac:dyDescent="0.2">
      <c r="A11" s="24" t="s">
        <v>109</v>
      </c>
      <c r="B11" s="16">
        <v>21.8515561109581</v>
      </c>
      <c r="C11" s="16">
        <v>20.389335946229799</v>
      </c>
      <c r="D11" s="16">
        <v>1.46222016472825</v>
      </c>
      <c r="E11" s="32">
        <f t="shared" si="0"/>
        <v>0</v>
      </c>
      <c r="F11" s="32">
        <f t="shared" si="1"/>
        <v>0</v>
      </c>
    </row>
    <row r="12" spans="1:16" x14ac:dyDescent="0.2">
      <c r="A12" s="41" t="s">
        <v>106</v>
      </c>
      <c r="B12" s="16">
        <v>23.5947549740658</v>
      </c>
      <c r="C12" s="16">
        <v>22.2108704691817</v>
      </c>
      <c r="D12" s="16">
        <v>1.3838845048841399</v>
      </c>
      <c r="E12" s="32">
        <f t="shared" si="0"/>
        <v>0</v>
      </c>
      <c r="F12" s="32">
        <f t="shared" si="1"/>
        <v>0</v>
      </c>
    </row>
    <row r="13" spans="1:16" x14ac:dyDescent="0.2">
      <c r="A13" s="41" t="s">
        <v>107</v>
      </c>
      <c r="B13" s="16">
        <v>25.193283053561998</v>
      </c>
      <c r="C13" s="16">
        <v>23.984410955206101</v>
      </c>
      <c r="D13" s="16">
        <v>1.2088720983558501</v>
      </c>
      <c r="E13" s="32">
        <f t="shared" si="0"/>
        <v>0</v>
      </c>
      <c r="F13" s="32">
        <f t="shared" si="1"/>
        <v>0</v>
      </c>
    </row>
    <row r="14" spans="1:16" x14ac:dyDescent="0.2">
      <c r="A14" s="41" t="s">
        <v>104</v>
      </c>
      <c r="B14" s="16">
        <v>27.142193029686901</v>
      </c>
      <c r="C14" s="16">
        <v>25.819449560643399</v>
      </c>
      <c r="D14" s="16">
        <v>1.3227434690434601</v>
      </c>
      <c r="E14" s="32">
        <f t="shared" si="0"/>
        <v>0</v>
      </c>
      <c r="F14" s="32">
        <f t="shared" si="1"/>
        <v>0</v>
      </c>
    </row>
    <row r="15" spans="1:16" x14ac:dyDescent="0.2">
      <c r="A15" s="24" t="s">
        <v>110</v>
      </c>
      <c r="B15" s="16">
        <v>29.422066929481701</v>
      </c>
      <c r="C15" s="16">
        <v>27.781529676635898</v>
      </c>
      <c r="D15" s="16">
        <v>1.64053725284583</v>
      </c>
      <c r="E15" s="32">
        <f t="shared" si="0"/>
        <v>0</v>
      </c>
      <c r="F15" s="32">
        <f t="shared" si="1"/>
        <v>0</v>
      </c>
    </row>
    <row r="16" spans="1:16" x14ac:dyDescent="0.2">
      <c r="A16" s="41" t="s">
        <v>106</v>
      </c>
      <c r="B16" s="16">
        <v>31.463517029689399</v>
      </c>
      <c r="C16" s="16">
        <v>29.776522109192602</v>
      </c>
      <c r="D16" s="16">
        <v>1.6869949204968</v>
      </c>
      <c r="E16" s="32">
        <f t="shared" si="0"/>
        <v>0</v>
      </c>
      <c r="F16" s="32">
        <f t="shared" si="1"/>
        <v>0</v>
      </c>
      <c r="G16" s="15"/>
    </row>
    <row r="17" spans="1:6" x14ac:dyDescent="0.2">
      <c r="A17" s="41" t="s">
        <v>107</v>
      </c>
      <c r="B17" s="16">
        <v>33.381823281861699</v>
      </c>
      <c r="C17" s="16">
        <v>31.7665001217268</v>
      </c>
      <c r="D17" s="16">
        <v>1.6153231601348099</v>
      </c>
      <c r="E17" s="32">
        <f t="shared" si="0"/>
        <v>0</v>
      </c>
      <c r="F17" s="32">
        <f t="shared" si="1"/>
        <v>0</v>
      </c>
    </row>
    <row r="18" spans="1:6" x14ac:dyDescent="0.2">
      <c r="A18" s="41" t="s">
        <v>104</v>
      </c>
      <c r="B18" s="16">
        <v>35.249160657554697</v>
      </c>
      <c r="C18" s="16">
        <v>33.740646561408099</v>
      </c>
      <c r="D18" s="16">
        <v>1.5085140961465699</v>
      </c>
      <c r="E18" s="32">
        <f t="shared" si="0"/>
        <v>0</v>
      </c>
      <c r="F18" s="32">
        <f t="shared" si="1"/>
        <v>0</v>
      </c>
    </row>
    <row r="19" spans="1:6" x14ac:dyDescent="0.2">
      <c r="A19" s="24" t="s">
        <v>111</v>
      </c>
      <c r="B19" s="16">
        <v>38.769286514658504</v>
      </c>
      <c r="C19" s="16">
        <v>36.0402779788012</v>
      </c>
      <c r="D19" s="16">
        <v>2.7290085358573002</v>
      </c>
      <c r="E19" s="32">
        <f t="shared" si="0"/>
        <v>0.22781516745540631</v>
      </c>
      <c r="F19" s="32">
        <f t="shared" si="1"/>
        <v>0.22781516745540631</v>
      </c>
    </row>
    <row r="20" spans="1:6" x14ac:dyDescent="0.2">
      <c r="A20" s="41" t="s">
        <v>106</v>
      </c>
      <c r="B20" s="16">
        <v>41.940300946070899</v>
      </c>
      <c r="C20" s="16">
        <v>38.524227207971897</v>
      </c>
      <c r="D20" s="16">
        <v>3.4160737380990298</v>
      </c>
      <c r="E20" s="32">
        <f t="shared" si="0"/>
        <v>0.44252304315594682</v>
      </c>
      <c r="F20" s="32">
        <f t="shared" si="1"/>
        <v>0.44252304315594682</v>
      </c>
    </row>
    <row r="21" spans="1:6" x14ac:dyDescent="0.2">
      <c r="A21" s="41" t="s">
        <v>107</v>
      </c>
      <c r="B21" s="16">
        <v>45.016797903030998</v>
      </c>
      <c r="C21" s="16">
        <v>41.1347954107381</v>
      </c>
      <c r="D21" s="16">
        <v>3.8820024922928398</v>
      </c>
      <c r="E21" s="32">
        <f t="shared" si="0"/>
        <v>0.5881257788415124</v>
      </c>
      <c r="F21" s="32">
        <f t="shared" si="1"/>
        <v>0.5881257788415124</v>
      </c>
    </row>
    <row r="22" spans="1:6" x14ac:dyDescent="0.2">
      <c r="A22" s="41" t="s">
        <v>104</v>
      </c>
      <c r="B22" s="16">
        <v>48.002650701090303</v>
      </c>
      <c r="C22" s="16">
        <v>43.829122301187603</v>
      </c>
      <c r="D22" s="16">
        <v>4.1735283999027697</v>
      </c>
      <c r="E22" s="32">
        <f t="shared" si="0"/>
        <v>0.67922762496961564</v>
      </c>
      <c r="F22" s="32">
        <f t="shared" si="1"/>
        <v>0.67922762496961564</v>
      </c>
    </row>
    <row r="23" spans="1:6" x14ac:dyDescent="0.2">
      <c r="A23" s="24" t="s">
        <v>112</v>
      </c>
      <c r="B23" s="16">
        <v>52.049517818586402</v>
      </c>
      <c r="C23" s="16">
        <v>46.770424407646203</v>
      </c>
      <c r="D23" s="16">
        <v>5.2790934109401997</v>
      </c>
      <c r="E23" s="32">
        <f t="shared" si="0"/>
        <v>1.0247166909188123</v>
      </c>
      <c r="F23" s="32">
        <f t="shared" si="1"/>
        <v>1.0247166909188123</v>
      </c>
    </row>
    <row r="24" spans="1:6" x14ac:dyDescent="0.2">
      <c r="A24" s="41" t="s">
        <v>106</v>
      </c>
      <c r="B24" s="16">
        <v>55.3185971509997</v>
      </c>
      <c r="C24" s="16">
        <v>49.784836938239302</v>
      </c>
      <c r="D24" s="16">
        <v>5.5337602127604297</v>
      </c>
      <c r="E24" s="32">
        <f t="shared" si="0"/>
        <v>1.1043000664876343</v>
      </c>
      <c r="F24" s="32">
        <f t="shared" si="1"/>
        <v>1.1043000664876343</v>
      </c>
    </row>
    <row r="25" spans="1:6" x14ac:dyDescent="0.2">
      <c r="A25" s="41" t="s">
        <v>107</v>
      </c>
      <c r="B25" s="16">
        <v>58.799344382118903</v>
      </c>
      <c r="C25" s="16">
        <v>52.891413008825097</v>
      </c>
      <c r="D25" s="16">
        <v>5.9079313732937297</v>
      </c>
      <c r="E25" s="32">
        <f t="shared" si="0"/>
        <v>1.2212285541542904</v>
      </c>
      <c r="F25" s="32">
        <f t="shared" si="1"/>
        <v>1.2212285541542904</v>
      </c>
    </row>
    <row r="26" spans="1:6" x14ac:dyDescent="0.2">
      <c r="A26" s="41" t="s">
        <v>104</v>
      </c>
      <c r="B26" s="16">
        <v>61.6069998963955</v>
      </c>
      <c r="C26" s="16">
        <v>55.971637013419802</v>
      </c>
      <c r="D26" s="16">
        <v>5.6353628829757003</v>
      </c>
      <c r="E26" s="32">
        <f t="shared" si="0"/>
        <v>1.1360509009299062</v>
      </c>
      <c r="F26" s="32">
        <f t="shared" si="1"/>
        <v>1.1360509009299062</v>
      </c>
    </row>
    <row r="27" spans="1:6" x14ac:dyDescent="0.2">
      <c r="A27" s="24" t="s">
        <v>113</v>
      </c>
      <c r="B27" s="16">
        <v>61.529129538714699</v>
      </c>
      <c r="C27" s="16">
        <v>58.608633610681999</v>
      </c>
      <c r="D27" s="16">
        <v>2.9204959280327301</v>
      </c>
      <c r="E27" s="32">
        <f t="shared" si="0"/>
        <v>0.28765497751022817</v>
      </c>
      <c r="F27" s="32">
        <f t="shared" si="1"/>
        <v>0.28765497751022817</v>
      </c>
    </row>
    <row r="28" spans="1:6" x14ac:dyDescent="0.2">
      <c r="A28" s="41" t="s">
        <v>106</v>
      </c>
      <c r="B28" s="16">
        <v>61.181286685136499</v>
      </c>
      <c r="C28" s="16">
        <v>60.834077207329798</v>
      </c>
      <c r="D28" s="16">
        <v>0.34720947780662198</v>
      </c>
      <c r="E28" s="32">
        <f t="shared" si="0"/>
        <v>0</v>
      </c>
      <c r="F28" s="32">
        <f t="shared" si="1"/>
        <v>0</v>
      </c>
    </row>
    <row r="29" spans="1:6" x14ac:dyDescent="0.2">
      <c r="A29" s="41" t="s">
        <v>107</v>
      </c>
      <c r="B29" s="16">
        <v>60.640091427906903</v>
      </c>
      <c r="C29" s="16">
        <v>62.684449680072497</v>
      </c>
      <c r="D29" s="16">
        <v>-2.0443582521656301</v>
      </c>
      <c r="E29" s="32">
        <f t="shared" si="0"/>
        <v>0</v>
      </c>
      <c r="F29" s="32">
        <f t="shared" si="1"/>
        <v>0</v>
      </c>
    </row>
    <row r="30" spans="1:6" x14ac:dyDescent="0.2">
      <c r="A30" s="41" t="s">
        <v>104</v>
      </c>
      <c r="B30" s="16">
        <v>60.131351498586803</v>
      </c>
      <c r="C30" s="16">
        <v>64.219571555046201</v>
      </c>
      <c r="D30" s="16">
        <v>-4.08822005645938</v>
      </c>
      <c r="E30" s="32">
        <f t="shared" si="0"/>
        <v>0</v>
      </c>
      <c r="F30" s="32">
        <f t="shared" si="1"/>
        <v>0</v>
      </c>
    </row>
    <row r="31" spans="1:6" x14ac:dyDescent="0.2">
      <c r="A31" s="24" t="s">
        <v>114</v>
      </c>
      <c r="B31" s="16">
        <v>60.7992483492513</v>
      </c>
      <c r="C31" s="16">
        <v>65.634763497814006</v>
      </c>
      <c r="D31" s="16">
        <v>-4.8355151485626999</v>
      </c>
      <c r="E31" s="32">
        <f t="shared" si="0"/>
        <v>0</v>
      </c>
      <c r="F31" s="32">
        <f t="shared" si="1"/>
        <v>0</v>
      </c>
    </row>
    <row r="32" spans="1:6" x14ac:dyDescent="0.2">
      <c r="A32" s="41" t="s">
        <v>106</v>
      </c>
      <c r="B32" s="16">
        <v>61.420967436293999</v>
      </c>
      <c r="C32" s="16">
        <v>66.9413399905321</v>
      </c>
      <c r="D32" s="16">
        <v>-5.5203725542380502</v>
      </c>
      <c r="E32" s="32">
        <f t="shared" si="0"/>
        <v>0</v>
      </c>
      <c r="F32" s="32">
        <f t="shared" si="1"/>
        <v>0</v>
      </c>
    </row>
    <row r="33" spans="1:6" x14ac:dyDescent="0.2">
      <c r="A33" s="41" t="s">
        <v>107</v>
      </c>
      <c r="B33" s="16">
        <v>61.397330372679299</v>
      </c>
      <c r="C33" s="16">
        <v>68.076880800269606</v>
      </c>
      <c r="D33" s="16">
        <v>-6.6795504275903701</v>
      </c>
      <c r="E33" s="32">
        <f t="shared" si="0"/>
        <v>0</v>
      </c>
      <c r="F33" s="32">
        <f t="shared" si="1"/>
        <v>0</v>
      </c>
    </row>
    <row r="34" spans="1:6" x14ac:dyDescent="0.2">
      <c r="A34" s="41" t="s">
        <v>104</v>
      </c>
      <c r="B34" s="16">
        <v>61.689305693240797</v>
      </c>
      <c r="C34" s="16">
        <v>69.100886427815396</v>
      </c>
      <c r="D34" s="16">
        <v>-7.4115807345745104</v>
      </c>
      <c r="E34" s="32">
        <f t="shared" si="0"/>
        <v>0</v>
      </c>
      <c r="F34" s="32">
        <f t="shared" si="1"/>
        <v>0</v>
      </c>
    </row>
    <row r="35" spans="1:6" x14ac:dyDescent="0.2">
      <c r="A35" s="24" t="s">
        <v>115</v>
      </c>
      <c r="B35" s="16">
        <v>58.958547624413697</v>
      </c>
      <c r="C35" s="16">
        <v>69.685147804005595</v>
      </c>
      <c r="D35" s="16">
        <v>-10.7266001795919</v>
      </c>
      <c r="E35" s="32">
        <f t="shared" si="0"/>
        <v>0</v>
      </c>
      <c r="F35" s="32">
        <f t="shared" si="1"/>
        <v>0</v>
      </c>
    </row>
    <row r="36" spans="1:6" x14ac:dyDescent="0.2">
      <c r="A36" s="41" t="s">
        <v>106</v>
      </c>
      <c r="B36" s="16">
        <v>67.047558420824103</v>
      </c>
      <c r="C36" s="16">
        <v>71.078496792806902</v>
      </c>
      <c r="D36" s="16">
        <v>-4.03093837198284</v>
      </c>
      <c r="E36" s="32">
        <f t="shared" si="0"/>
        <v>0</v>
      </c>
      <c r="F36" s="32">
        <f t="shared" si="1"/>
        <v>0</v>
      </c>
    </row>
    <row r="37" spans="1:6" x14ac:dyDescent="0.2">
      <c r="A37" s="41" t="s">
        <v>107</v>
      </c>
      <c r="B37" s="16">
        <v>69.516034909673394</v>
      </c>
      <c r="C37" s="16">
        <v>72.580496583847193</v>
      </c>
      <c r="D37" s="16">
        <v>-3.0644616741738799</v>
      </c>
      <c r="E37" s="32">
        <f t="shared" si="0"/>
        <v>0</v>
      </c>
      <c r="F37" s="32">
        <f t="shared" si="1"/>
        <v>0</v>
      </c>
    </row>
    <row r="38" spans="1:6" x14ac:dyDescent="0.2">
      <c r="A38" s="41" t="s">
        <v>104</v>
      </c>
      <c r="B38" s="16">
        <v>71.104072126069298</v>
      </c>
      <c r="C38" s="16">
        <v>74.086412538970905</v>
      </c>
      <c r="D38" s="16">
        <v>-2.9823404129015598</v>
      </c>
      <c r="E38" s="32">
        <f t="shared" ref="E38:E69" si="2">IF(D38&lt;2,0, L$4+D38*L$3)</f>
        <v>0</v>
      </c>
      <c r="F38" s="32">
        <f t="shared" ref="F38:F69" si="3">IF(D38&lt;2,0,IF(D38&gt;10,2.5, L$4+D38*L$3))</f>
        <v>0</v>
      </c>
    </row>
    <row r="39" spans="1:6" x14ac:dyDescent="0.2">
      <c r="A39" s="24" t="s">
        <v>116</v>
      </c>
      <c r="B39" s="16">
        <v>73.602862596711205</v>
      </c>
      <c r="C39" s="16">
        <v>75.689139286679094</v>
      </c>
      <c r="D39" s="16">
        <v>-2.08627668996784</v>
      </c>
      <c r="E39" s="32">
        <f t="shared" si="2"/>
        <v>0</v>
      </c>
      <c r="F39" s="32">
        <f t="shared" si="3"/>
        <v>0</v>
      </c>
    </row>
    <row r="40" spans="1:6" x14ac:dyDescent="0.2">
      <c r="A40" s="41" t="s">
        <v>106</v>
      </c>
      <c r="B40" s="16">
        <v>79.166471742317299</v>
      </c>
      <c r="C40" s="16">
        <v>77.684438740489199</v>
      </c>
      <c r="D40" s="16">
        <v>1.48203300182811</v>
      </c>
      <c r="E40" s="32">
        <f t="shared" si="2"/>
        <v>0</v>
      </c>
      <c r="F40" s="32">
        <f t="shared" si="3"/>
        <v>0</v>
      </c>
    </row>
    <row r="41" spans="1:6" x14ac:dyDescent="0.2">
      <c r="A41" s="41" t="s">
        <v>107</v>
      </c>
      <c r="B41" s="16">
        <v>81.935373347962496</v>
      </c>
      <c r="C41" s="16">
        <v>79.757515192983107</v>
      </c>
      <c r="D41" s="16">
        <v>2.1778581549793898</v>
      </c>
      <c r="E41" s="32">
        <f t="shared" si="2"/>
        <v>5.5580673431059324E-2</v>
      </c>
      <c r="F41" s="32">
        <f t="shared" si="3"/>
        <v>5.5580673431059324E-2</v>
      </c>
    </row>
    <row r="42" spans="1:6" x14ac:dyDescent="0.2">
      <c r="A42" s="41" t="s">
        <v>104</v>
      </c>
      <c r="B42" s="16">
        <v>90.697092352084397</v>
      </c>
      <c r="C42" s="16">
        <v>82.472494907386206</v>
      </c>
      <c r="D42" s="16">
        <v>8.22459744469813</v>
      </c>
      <c r="E42" s="32">
        <f t="shared" si="2"/>
        <v>1.9451867014681659</v>
      </c>
      <c r="F42" s="32">
        <f t="shared" si="3"/>
        <v>1.9451867014681659</v>
      </c>
    </row>
    <row r="43" spans="1:6" x14ac:dyDescent="0.2">
      <c r="A43" s="24" t="s">
        <v>117</v>
      </c>
      <c r="B43" s="16">
        <v>92.790658529134902</v>
      </c>
      <c r="C43" s="16">
        <v>85.141120842174999</v>
      </c>
      <c r="D43" s="16">
        <v>7.6495376869599303</v>
      </c>
      <c r="E43" s="32">
        <f t="shared" si="2"/>
        <v>1.7654805271749781</v>
      </c>
      <c r="F43" s="32">
        <f t="shared" si="3"/>
        <v>1.7654805271749781</v>
      </c>
    </row>
    <row r="44" spans="1:6" x14ac:dyDescent="0.2">
      <c r="A44" s="41" t="s">
        <v>106</v>
      </c>
      <c r="B44" s="16">
        <v>95.985329823887497</v>
      </c>
      <c r="C44" s="16">
        <v>87.868502166340207</v>
      </c>
      <c r="D44" s="16">
        <v>8.1168276575472103</v>
      </c>
      <c r="E44" s="32">
        <f t="shared" si="2"/>
        <v>1.9115086429835033</v>
      </c>
      <c r="F44" s="32">
        <f t="shared" si="3"/>
        <v>1.9115086429835033</v>
      </c>
    </row>
    <row r="45" spans="1:6" x14ac:dyDescent="0.2">
      <c r="A45" s="41" t="s">
        <v>107</v>
      </c>
      <c r="B45" s="16">
        <v>102.33965650813199</v>
      </c>
      <c r="C45" s="16">
        <v>90.932020102922607</v>
      </c>
      <c r="D45" s="16">
        <v>11.407636405209299</v>
      </c>
      <c r="E45" s="32">
        <f t="shared" si="2"/>
        <v>2.9398863766279062</v>
      </c>
      <c r="F45" s="32">
        <f t="shared" si="3"/>
        <v>2.5</v>
      </c>
    </row>
    <row r="46" spans="1:6" x14ac:dyDescent="0.2">
      <c r="A46" s="41" t="s">
        <v>104</v>
      </c>
      <c r="B46" s="16">
        <v>105.95789708769</v>
      </c>
      <c r="C46" s="16">
        <v>94.059458386162305</v>
      </c>
      <c r="D46" s="16">
        <v>11.8984387015282</v>
      </c>
      <c r="E46" s="32">
        <f t="shared" si="2"/>
        <v>3.0932620942275624</v>
      </c>
      <c r="F46" s="32">
        <f t="shared" si="3"/>
        <v>2.5</v>
      </c>
    </row>
    <row r="47" spans="1:6" x14ac:dyDescent="0.2">
      <c r="A47" s="24" t="s">
        <v>118</v>
      </c>
      <c r="B47" s="16">
        <v>110.165707997043</v>
      </c>
      <c r="C47" s="16">
        <v>97.295553907538107</v>
      </c>
      <c r="D47" s="16">
        <v>12.870154089505499</v>
      </c>
      <c r="E47" s="32">
        <f t="shared" si="2"/>
        <v>3.3969231529704684</v>
      </c>
      <c r="F47" s="32">
        <f t="shared" si="3"/>
        <v>2.5</v>
      </c>
    </row>
    <row r="48" spans="1:6" x14ac:dyDescent="0.2">
      <c r="A48" s="41" t="s">
        <v>106</v>
      </c>
      <c r="B48" s="16">
        <v>112.536363808218</v>
      </c>
      <c r="C48" s="16">
        <v>100.47495329309299</v>
      </c>
      <c r="D48" s="16">
        <v>12.0614105151251</v>
      </c>
      <c r="E48" s="32">
        <f t="shared" si="2"/>
        <v>3.1441907859765941</v>
      </c>
      <c r="F48" s="32">
        <f t="shared" si="3"/>
        <v>2.5</v>
      </c>
    </row>
    <row r="49" spans="1:6" x14ac:dyDescent="0.2">
      <c r="A49" s="41" t="s">
        <v>107</v>
      </c>
      <c r="B49" s="16">
        <v>114.542718590992</v>
      </c>
      <c r="C49" s="16">
        <v>103.572149114556</v>
      </c>
      <c r="D49" s="16">
        <v>10.9705694764363</v>
      </c>
      <c r="E49" s="32">
        <f t="shared" si="2"/>
        <v>2.8033029613863434</v>
      </c>
      <c r="F49" s="32">
        <f t="shared" si="3"/>
        <v>2.5</v>
      </c>
    </row>
    <row r="50" spans="1:6" x14ac:dyDescent="0.2">
      <c r="A50" s="41" t="s">
        <v>104</v>
      </c>
      <c r="B50" s="16">
        <v>115.943537644343</v>
      </c>
      <c r="C50" s="16">
        <v>106.54456263224399</v>
      </c>
      <c r="D50" s="16">
        <v>9.3989750120989406</v>
      </c>
      <c r="E50" s="32">
        <f t="shared" si="2"/>
        <v>2.3121796912809192</v>
      </c>
      <c r="F50" s="32">
        <f t="shared" si="3"/>
        <v>2.3121796912809192</v>
      </c>
    </row>
    <row r="51" spans="1:6" x14ac:dyDescent="0.2">
      <c r="A51" s="24" t="s">
        <v>119</v>
      </c>
      <c r="B51" s="16">
        <v>116.936892610919</v>
      </c>
      <c r="C51" s="16">
        <v>109.369760063546</v>
      </c>
      <c r="D51" s="16">
        <v>7.5671325473738298</v>
      </c>
      <c r="E51" s="32">
        <f t="shared" si="2"/>
        <v>1.7397289210543216</v>
      </c>
      <c r="F51" s="32">
        <f t="shared" si="3"/>
        <v>1.7397289210543216</v>
      </c>
    </row>
    <row r="52" spans="1:6" x14ac:dyDescent="0.2">
      <c r="A52" s="41" t="s">
        <v>106</v>
      </c>
      <c r="B52" s="16">
        <v>116.837532493833</v>
      </c>
      <c r="C52" s="16">
        <v>111.97337814249499</v>
      </c>
      <c r="D52" s="16">
        <v>4.8641543513374597</v>
      </c>
      <c r="E52" s="32">
        <f t="shared" si="2"/>
        <v>0.89504823479295625</v>
      </c>
      <c r="F52" s="32">
        <f t="shared" si="3"/>
        <v>0.89504823479295625</v>
      </c>
    </row>
    <row r="53" spans="1:6" x14ac:dyDescent="0.2">
      <c r="A53" s="41" t="s">
        <v>107</v>
      </c>
      <c r="B53" s="16">
        <v>119.501340819947</v>
      </c>
      <c r="C53" s="16">
        <v>114.58755423641701</v>
      </c>
      <c r="D53" s="16">
        <v>4.9137865835301797</v>
      </c>
      <c r="E53" s="32">
        <f t="shared" si="2"/>
        <v>0.91055830735318111</v>
      </c>
      <c r="F53" s="32">
        <f t="shared" si="3"/>
        <v>0.91055830735318111</v>
      </c>
    </row>
    <row r="54" spans="1:6" x14ac:dyDescent="0.2">
      <c r="A54" s="41" t="s">
        <v>104</v>
      </c>
      <c r="B54" s="16">
        <v>120.273583857465</v>
      </c>
      <c r="C54" s="16">
        <v>117.06678925289</v>
      </c>
      <c r="D54" s="16">
        <v>3.2067946045748501</v>
      </c>
      <c r="E54" s="32">
        <f t="shared" si="2"/>
        <v>0.3771233139296406</v>
      </c>
      <c r="F54" s="32">
        <f t="shared" si="3"/>
        <v>0.3771233139296406</v>
      </c>
    </row>
    <row r="55" spans="1:6" x14ac:dyDescent="0.2">
      <c r="A55" s="24" t="s">
        <v>120</v>
      </c>
      <c r="B55" s="16">
        <v>120.560474850898</v>
      </c>
      <c r="C55" s="16">
        <v>119.38472738460599</v>
      </c>
      <c r="D55" s="16">
        <v>1.17574746629232</v>
      </c>
      <c r="E55" s="32">
        <f t="shared" si="2"/>
        <v>0</v>
      </c>
      <c r="F55" s="32">
        <f t="shared" si="3"/>
        <v>0</v>
      </c>
    </row>
    <row r="56" spans="1:6" x14ac:dyDescent="0.2">
      <c r="A56" s="41" t="s">
        <v>106</v>
      </c>
      <c r="B56" s="16">
        <v>125.23255217588</v>
      </c>
      <c r="C56" s="16">
        <v>121.878800081454</v>
      </c>
      <c r="D56" s="16">
        <v>3.35375209442567</v>
      </c>
      <c r="E56" s="32">
        <f t="shared" si="2"/>
        <v>0.42304752950802182</v>
      </c>
      <c r="F56" s="32">
        <f t="shared" si="3"/>
        <v>0.42304752950802182</v>
      </c>
    </row>
    <row r="57" spans="1:6" x14ac:dyDescent="0.2">
      <c r="A57" s="41" t="s">
        <v>107</v>
      </c>
      <c r="B57" s="16">
        <v>133.78540752225899</v>
      </c>
      <c r="C57" s="16">
        <v>124.820243914721</v>
      </c>
      <c r="D57" s="16">
        <v>8.9651636075380807</v>
      </c>
      <c r="E57" s="32">
        <f t="shared" si="2"/>
        <v>2.1766136273556502</v>
      </c>
      <c r="F57" s="32">
        <f t="shared" si="3"/>
        <v>2.1766136273556502</v>
      </c>
    </row>
    <row r="58" spans="1:6" x14ac:dyDescent="0.2">
      <c r="A58" s="41" t="s">
        <v>104</v>
      </c>
      <c r="B58" s="16">
        <v>144.43087253963</v>
      </c>
      <c r="C58" s="16">
        <v>128.32841413105399</v>
      </c>
      <c r="D58" s="16">
        <v>16.102458408576101</v>
      </c>
      <c r="E58" s="32">
        <f t="shared" si="2"/>
        <v>4.4070182526800314</v>
      </c>
      <c r="F58" s="32">
        <f t="shared" si="3"/>
        <v>2.5</v>
      </c>
    </row>
    <row r="59" spans="1:6" x14ac:dyDescent="0.2">
      <c r="A59" s="24" t="s">
        <v>121</v>
      </c>
      <c r="B59" s="16">
        <v>146.48609143295599</v>
      </c>
      <c r="C59" s="16">
        <v>131.75205809241601</v>
      </c>
      <c r="D59" s="16">
        <v>14.734033340540099</v>
      </c>
      <c r="E59" s="32">
        <f t="shared" si="2"/>
        <v>3.9793854189187812</v>
      </c>
      <c r="F59" s="32">
        <f t="shared" si="3"/>
        <v>2.5</v>
      </c>
    </row>
    <row r="60" spans="1:6" x14ac:dyDescent="0.2">
      <c r="A60" s="41" t="s">
        <v>106</v>
      </c>
      <c r="B60" s="16">
        <v>149.17796715621699</v>
      </c>
      <c r="C60" s="16">
        <v>135.14159286747699</v>
      </c>
      <c r="D60" s="16">
        <v>14.036374288739401</v>
      </c>
      <c r="E60" s="32">
        <f t="shared" si="2"/>
        <v>3.7613669652310628</v>
      </c>
      <c r="F60" s="32">
        <f t="shared" si="3"/>
        <v>2.5</v>
      </c>
    </row>
    <row r="61" spans="1:6" x14ac:dyDescent="0.2">
      <c r="A61" s="41" t="s">
        <v>107</v>
      </c>
      <c r="B61" s="16">
        <v>147.025617193247</v>
      </c>
      <c r="C61" s="16">
        <v>138.162672749596</v>
      </c>
      <c r="D61" s="16">
        <v>8.8629444436514202</v>
      </c>
      <c r="E61" s="32">
        <f t="shared" si="2"/>
        <v>2.1446701386410689</v>
      </c>
      <c r="F61" s="32">
        <f t="shared" si="3"/>
        <v>2.1446701386410689</v>
      </c>
    </row>
    <row r="62" spans="1:6" x14ac:dyDescent="0.2">
      <c r="A62" s="41" t="s">
        <v>104</v>
      </c>
      <c r="B62" s="16">
        <v>148.51339627793001</v>
      </c>
      <c r="C62" s="16">
        <v>141.08895415966199</v>
      </c>
      <c r="D62" s="16">
        <v>7.4244421182687796</v>
      </c>
      <c r="E62" s="32">
        <f t="shared" si="2"/>
        <v>1.6951381619589938</v>
      </c>
      <c r="F62" s="32">
        <f t="shared" si="3"/>
        <v>1.6951381619589938</v>
      </c>
    </row>
    <row r="63" spans="1:6" x14ac:dyDescent="0.2">
      <c r="A63" s="24" t="s">
        <v>122</v>
      </c>
      <c r="B63" s="16">
        <v>136.56570740547599</v>
      </c>
      <c r="C63" s="16">
        <v>143.01464067285801</v>
      </c>
      <c r="D63" s="16">
        <v>-6.4489332673821496</v>
      </c>
      <c r="E63" s="32">
        <f t="shared" si="2"/>
        <v>0</v>
      </c>
      <c r="F63" s="32">
        <f t="shared" si="3"/>
        <v>0</v>
      </c>
    </row>
    <row r="64" spans="1:6" x14ac:dyDescent="0.2">
      <c r="A64" s="41" t="s">
        <v>106</v>
      </c>
      <c r="B64" s="16">
        <v>136.72760382619001</v>
      </c>
      <c r="C64" s="16">
        <v>144.81430978959901</v>
      </c>
      <c r="D64" s="16">
        <v>-8.0867059634096208</v>
      </c>
      <c r="E64" s="32">
        <f t="shared" si="2"/>
        <v>0</v>
      </c>
      <c r="F64" s="32">
        <f t="shared" si="3"/>
        <v>0</v>
      </c>
    </row>
    <row r="65" spans="1:6" x14ac:dyDescent="0.2">
      <c r="A65" s="41" t="s">
        <v>107</v>
      </c>
      <c r="B65" s="16">
        <v>129.36182935825701</v>
      </c>
      <c r="C65" s="16">
        <v>145.995779945046</v>
      </c>
      <c r="D65" s="16">
        <v>-16.633950586788799</v>
      </c>
      <c r="E65" s="32">
        <f t="shared" si="2"/>
        <v>0</v>
      </c>
      <c r="F65" s="32">
        <f t="shared" si="3"/>
        <v>0</v>
      </c>
    </row>
    <row r="66" spans="1:6" x14ac:dyDescent="0.2">
      <c r="A66" s="41" t="s">
        <v>104</v>
      </c>
      <c r="B66" s="16">
        <v>130.76239966399601</v>
      </c>
      <c r="C66" s="16">
        <v>147.171794057959</v>
      </c>
      <c r="D66" s="16">
        <v>-16.409394393962799</v>
      </c>
      <c r="E66" s="32">
        <f t="shared" si="2"/>
        <v>0</v>
      </c>
      <c r="F66" s="32">
        <f t="shared" si="3"/>
        <v>0</v>
      </c>
    </row>
    <row r="67" spans="1:6" x14ac:dyDescent="0.2">
      <c r="A67" s="24" t="s">
        <v>123</v>
      </c>
      <c r="B67" s="16">
        <v>126.776162560546</v>
      </c>
      <c r="C67" s="16">
        <v>147.99221377266801</v>
      </c>
      <c r="D67" s="16">
        <v>-21.216051212121901</v>
      </c>
      <c r="E67" s="32">
        <f t="shared" si="2"/>
        <v>0</v>
      </c>
      <c r="F67" s="32">
        <f t="shared" si="3"/>
        <v>0</v>
      </c>
    </row>
    <row r="68" spans="1:6" x14ac:dyDescent="0.2">
      <c r="A68" s="41" t="s">
        <v>106</v>
      </c>
      <c r="B68" s="16">
        <v>122.712921478372</v>
      </c>
      <c r="C68" s="16">
        <v>148.472293078337</v>
      </c>
      <c r="D68" s="16">
        <v>-25.759371599965299</v>
      </c>
      <c r="E68" s="32">
        <f t="shared" si="2"/>
        <v>0</v>
      </c>
      <c r="F68" s="32">
        <f t="shared" si="3"/>
        <v>0</v>
      </c>
    </row>
    <row r="69" spans="1:6" x14ac:dyDescent="0.2">
      <c r="A69" s="41" t="s">
        <v>107</v>
      </c>
      <c r="B69" s="16">
        <v>119.240965665484</v>
      </c>
      <c r="C69" s="16">
        <v>148.66876553401201</v>
      </c>
      <c r="D69" s="16">
        <v>-29.427799868528599</v>
      </c>
      <c r="E69" s="32">
        <f t="shared" si="2"/>
        <v>0</v>
      </c>
      <c r="F69" s="32">
        <f t="shared" si="3"/>
        <v>0</v>
      </c>
    </row>
    <row r="70" spans="1:6" x14ac:dyDescent="0.2">
      <c r="A70" s="41" t="s">
        <v>104</v>
      </c>
      <c r="B70" s="16">
        <v>116.66840947358</v>
      </c>
      <c r="C70" s="16">
        <v>148.65409616012201</v>
      </c>
      <c r="D70" s="16">
        <v>-31.985686686541801</v>
      </c>
      <c r="E70" s="32">
        <f t="shared" ref="E70:E76" si="4">IF(D70&lt;2,0, L$4+D70*L$3)</f>
        <v>0</v>
      </c>
      <c r="F70" s="32">
        <f t="shared" ref="F70:F76" si="5">IF(D70&lt;2,0,IF(D70&gt;10,2.5, L$4+D70*L$3))</f>
        <v>0</v>
      </c>
    </row>
    <row r="71" spans="1:6" x14ac:dyDescent="0.2">
      <c r="A71" s="24" t="s">
        <v>124</v>
      </c>
      <c r="B71" s="16">
        <v>116.03242199655701</v>
      </c>
      <c r="C71" s="16">
        <v>148.56125176794399</v>
      </c>
      <c r="D71" s="16">
        <v>-32.528829771386903</v>
      </c>
      <c r="E71" s="32">
        <f t="shared" si="4"/>
        <v>0</v>
      </c>
      <c r="F71" s="32">
        <f t="shared" si="5"/>
        <v>0</v>
      </c>
    </row>
    <row r="72" spans="1:6" x14ac:dyDescent="0.2">
      <c r="A72" s="41" t="s">
        <v>106</v>
      </c>
      <c r="B72" s="16">
        <v>111.76383786606</v>
      </c>
      <c r="C72" s="16">
        <v>148.16826875878601</v>
      </c>
      <c r="D72" s="16">
        <v>-36.404430892726197</v>
      </c>
      <c r="E72" s="32">
        <f t="shared" si="4"/>
        <v>0</v>
      </c>
      <c r="F72" s="32">
        <f t="shared" si="5"/>
        <v>0</v>
      </c>
    </row>
    <row r="73" spans="1:6" x14ac:dyDescent="0.2">
      <c r="A73" s="41" t="s">
        <v>107</v>
      </c>
      <c r="B73" s="16">
        <v>108.798417509315</v>
      </c>
      <c r="C73" s="16">
        <v>147.57117254664101</v>
      </c>
      <c r="D73" s="16">
        <v>-38.772755037326199</v>
      </c>
      <c r="E73" s="32">
        <f t="shared" si="4"/>
        <v>0</v>
      </c>
      <c r="F73" s="32">
        <f t="shared" si="5"/>
        <v>0</v>
      </c>
    </row>
    <row r="74" spans="1:6" x14ac:dyDescent="0.2">
      <c r="A74" s="41" t="s">
        <v>104</v>
      </c>
      <c r="B74" s="16">
        <v>107.386251428287</v>
      </c>
      <c r="C74" s="16">
        <v>146.87569302254801</v>
      </c>
      <c r="D74" s="16">
        <v>-39.489441594261699</v>
      </c>
      <c r="E74" s="32">
        <f t="shared" si="4"/>
        <v>0</v>
      </c>
      <c r="F74" s="32">
        <f t="shared" si="5"/>
        <v>0</v>
      </c>
    </row>
    <row r="75" spans="1:6" x14ac:dyDescent="0.2">
      <c r="A75" s="24" t="s">
        <v>125</v>
      </c>
      <c r="B75" s="16">
        <v>103.147376477809</v>
      </c>
      <c r="C75" s="16">
        <v>145.914754974484</v>
      </c>
      <c r="D75" s="16">
        <v>-42.767378496675001</v>
      </c>
      <c r="E75" s="32">
        <f t="shared" si="4"/>
        <v>0</v>
      </c>
      <c r="F75" s="32">
        <f t="shared" si="5"/>
        <v>0</v>
      </c>
    </row>
    <row r="76" spans="1:6" x14ac:dyDescent="0.2">
      <c r="A76" s="41" t="s">
        <v>106</v>
      </c>
      <c r="B76" s="16">
        <v>104.598790403602</v>
      </c>
      <c r="C76" s="16">
        <v>145.04570743012701</v>
      </c>
      <c r="D76" s="16">
        <v>-40.446917026525199</v>
      </c>
      <c r="E76" s="32">
        <f t="shared" si="4"/>
        <v>0</v>
      </c>
      <c r="F76" s="32">
        <f t="shared" si="5"/>
        <v>0</v>
      </c>
    </row>
    <row r="77" spans="1:6" x14ac:dyDescent="0.2">
      <c r="A77" s="41"/>
    </row>
  </sheetData>
  <autoFilter ref="A1:F1"/>
  <pageMargins left="0.7" right="0.7" top="0.75" bottom="0.75" header="0.3" footer="0.3"/>
  <pageSetup paperSize="9" scale="7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view="pageBreakPreview" zoomScale="115" zoomScaleNormal="70" zoomScaleSheetLayoutView="115" zoomScalePageLayoutView="90" workbookViewId="0">
      <pane xSplit="1" ySplit="8" topLeftCell="B42" activePane="bottomRight" state="frozen"/>
      <selection activeCell="B79" sqref="B79"/>
      <selection pane="topRight" activeCell="B79" sqref="B79"/>
      <selection pane="bottomLeft" activeCell="B79" sqref="B79"/>
      <selection pane="bottomRight" activeCell="G85" sqref="G85"/>
    </sheetView>
  </sheetViews>
  <sheetFormatPr defaultColWidth="9.140625" defaultRowHeight="12.75" outlineLevelRow="1" x14ac:dyDescent="0.2"/>
  <cols>
    <col min="1" max="1" width="9.140625" style="19"/>
    <col min="2" max="5" width="21.5703125" style="19" customWidth="1"/>
    <col min="6" max="16384" width="9.140625" style="19"/>
  </cols>
  <sheetData>
    <row r="1" spans="1:7" ht="25.5" x14ac:dyDescent="0.2">
      <c r="A1" s="20" t="s">
        <v>87</v>
      </c>
      <c r="B1" s="20" t="s">
        <v>92</v>
      </c>
      <c r="C1" s="20" t="s">
        <v>91</v>
      </c>
      <c r="D1" s="20" t="s">
        <v>90</v>
      </c>
      <c r="E1" s="20" t="s">
        <v>89</v>
      </c>
      <c r="G1" s="18"/>
    </row>
    <row r="2" spans="1:7" hidden="1" outlineLevel="1" x14ac:dyDescent="0.2">
      <c r="A2" s="19" t="s">
        <v>83</v>
      </c>
      <c r="B2" s="21"/>
      <c r="C2" s="27">
        <v>329.96681862937606</v>
      </c>
      <c r="D2" s="27"/>
      <c r="E2" s="21"/>
    </row>
    <row r="3" spans="1:7" hidden="1" outlineLevel="1" x14ac:dyDescent="0.2">
      <c r="A3" s="19" t="s">
        <v>84</v>
      </c>
      <c r="B3" s="21"/>
      <c r="C3" s="27">
        <v>387.45226265075326</v>
      </c>
      <c r="D3" s="27"/>
      <c r="E3" s="21"/>
    </row>
    <row r="4" spans="1:7" hidden="1" outlineLevel="1" x14ac:dyDescent="0.2">
      <c r="A4" s="19" t="s">
        <v>85</v>
      </c>
      <c r="B4" s="21"/>
      <c r="C4" s="27">
        <v>427.42926904229341</v>
      </c>
      <c r="D4" s="27"/>
      <c r="E4" s="21"/>
    </row>
    <row r="5" spans="1:7" hidden="1" outlineLevel="1" x14ac:dyDescent="0.2">
      <c r="A5" s="19" t="s">
        <v>86</v>
      </c>
      <c r="B5" s="21"/>
      <c r="C5" s="27">
        <v>463.45353754389561</v>
      </c>
      <c r="D5" s="27"/>
      <c r="E5" s="21"/>
    </row>
    <row r="6" spans="1:7" hidden="1" outlineLevel="1" x14ac:dyDescent="0.2">
      <c r="A6" s="19" t="s">
        <v>79</v>
      </c>
      <c r="B6" s="21"/>
      <c r="C6" s="27">
        <v>494.72825994160536</v>
      </c>
      <c r="D6" s="27">
        <v>935705</v>
      </c>
      <c r="E6" s="21"/>
    </row>
    <row r="7" spans="1:7" hidden="1" outlineLevel="1" x14ac:dyDescent="0.2">
      <c r="A7" s="19" t="s">
        <v>80</v>
      </c>
      <c r="B7" s="21"/>
      <c r="C7" s="27">
        <v>468.33967934160876</v>
      </c>
      <c r="D7" s="27">
        <v>1019633</v>
      </c>
      <c r="E7" s="21"/>
    </row>
    <row r="8" spans="1:7" hidden="1" outlineLevel="1" x14ac:dyDescent="0.2">
      <c r="A8" s="19" t="s">
        <v>81</v>
      </c>
      <c r="B8" s="21"/>
      <c r="C8" s="27">
        <v>446.50998002287974</v>
      </c>
      <c r="D8" s="27">
        <v>995613</v>
      </c>
      <c r="E8" s="21"/>
    </row>
    <row r="9" spans="1:7" collapsed="1" x14ac:dyDescent="0.2">
      <c r="A9" s="19" t="s">
        <v>66</v>
      </c>
      <c r="B9" s="27">
        <v>485.7</v>
      </c>
      <c r="C9" s="27">
        <v>255.57054313862756</v>
      </c>
      <c r="D9" s="27">
        <v>1094770</v>
      </c>
      <c r="E9" s="27">
        <f>SUM(D6:D9)/1000</f>
        <v>4045.721</v>
      </c>
    </row>
    <row r="10" spans="1:7" x14ac:dyDescent="0.2">
      <c r="A10" s="19" t="s">
        <v>67</v>
      </c>
      <c r="B10" s="27">
        <v>500.6</v>
      </c>
      <c r="C10" s="27">
        <v>247.0361580184518</v>
      </c>
      <c r="D10" s="27">
        <v>1025053</v>
      </c>
      <c r="E10" s="27">
        <f>SUM(D7:D10)/1000</f>
        <v>4135.0690000000004</v>
      </c>
    </row>
    <row r="11" spans="1:7" x14ac:dyDescent="0.2">
      <c r="A11" s="19" t="s">
        <v>68</v>
      </c>
      <c r="B11" s="27">
        <v>515.5</v>
      </c>
      <c r="C11" s="27">
        <v>249.46215445558079</v>
      </c>
      <c r="D11" s="27">
        <v>1161253</v>
      </c>
      <c r="E11" s="27">
        <f t="shared" ref="E11:E73" si="0">SUM(D8:D11)/1000</f>
        <v>4276.6890000000003</v>
      </c>
    </row>
    <row r="12" spans="1:7" x14ac:dyDescent="0.2">
      <c r="A12" s="19" t="s">
        <v>69</v>
      </c>
      <c r="B12" s="27">
        <v>530.40000000000009</v>
      </c>
      <c r="C12" s="27">
        <v>257.76461147062344</v>
      </c>
      <c r="D12" s="27">
        <v>1167230</v>
      </c>
      <c r="E12" s="27">
        <f t="shared" si="0"/>
        <v>4448.3059999999996</v>
      </c>
    </row>
    <row r="13" spans="1:7" x14ac:dyDescent="0.2">
      <c r="A13" s="19" t="s">
        <v>70</v>
      </c>
      <c r="B13" s="27">
        <v>545.30000000000007</v>
      </c>
      <c r="C13" s="27">
        <v>276.13388654589329</v>
      </c>
      <c r="D13" s="27">
        <v>1315907</v>
      </c>
      <c r="E13" s="27">
        <f t="shared" si="0"/>
        <v>4669.4430000000002</v>
      </c>
    </row>
    <row r="14" spans="1:7" x14ac:dyDescent="0.2">
      <c r="A14" s="19" t="s">
        <v>71</v>
      </c>
      <c r="B14" s="27">
        <v>681.32500000000005</v>
      </c>
      <c r="C14" s="27">
        <v>298.14855920000457</v>
      </c>
      <c r="D14" s="27">
        <v>1157089</v>
      </c>
      <c r="E14" s="27">
        <f t="shared" si="0"/>
        <v>4801.4790000000003</v>
      </c>
    </row>
    <row r="15" spans="1:7" x14ac:dyDescent="0.2">
      <c r="A15" s="19" t="s">
        <v>72</v>
      </c>
      <c r="B15" s="27">
        <v>817.35000000000014</v>
      </c>
      <c r="C15" s="27">
        <v>335.0298461590998</v>
      </c>
      <c r="D15" s="27">
        <v>1339527</v>
      </c>
      <c r="E15" s="27">
        <f t="shared" si="0"/>
        <v>4979.7529999999997</v>
      </c>
    </row>
    <row r="16" spans="1:7" x14ac:dyDescent="0.2">
      <c r="A16" s="19" t="s">
        <v>73</v>
      </c>
      <c r="B16" s="27">
        <v>953.37500000000011</v>
      </c>
      <c r="C16" s="27">
        <v>398.76185109931077</v>
      </c>
      <c r="D16" s="27">
        <v>1342560</v>
      </c>
      <c r="E16" s="27">
        <f t="shared" si="0"/>
        <v>5155.0829999999996</v>
      </c>
    </row>
    <row r="17" spans="1:5" x14ac:dyDescent="0.2">
      <c r="A17" s="19" t="s">
        <v>74</v>
      </c>
      <c r="B17" s="27">
        <v>1089.4000000000001</v>
      </c>
      <c r="C17" s="27">
        <v>470.90376548795962</v>
      </c>
      <c r="D17" s="27">
        <v>1534131</v>
      </c>
      <c r="E17" s="27">
        <f t="shared" si="0"/>
        <v>5373.3069999999998</v>
      </c>
    </row>
    <row r="18" spans="1:5" x14ac:dyDescent="0.2">
      <c r="A18" s="19" t="s">
        <v>75</v>
      </c>
      <c r="B18" s="27">
        <v>1222.9750000000001</v>
      </c>
      <c r="C18" s="27">
        <v>555.63761020142169</v>
      </c>
      <c r="D18" s="27">
        <v>1380523</v>
      </c>
      <c r="E18" s="27">
        <f t="shared" si="0"/>
        <v>5596.741</v>
      </c>
    </row>
    <row r="19" spans="1:5" x14ac:dyDescent="0.2">
      <c r="A19" s="19" t="s">
        <v>76</v>
      </c>
      <c r="B19" s="27">
        <v>1356.5500000000002</v>
      </c>
      <c r="C19" s="27">
        <v>650.36773410509909</v>
      </c>
      <c r="D19" s="27">
        <v>1492157</v>
      </c>
      <c r="E19" s="27">
        <f t="shared" si="0"/>
        <v>5749.3710000000001</v>
      </c>
    </row>
    <row r="20" spans="1:5" x14ac:dyDescent="0.2">
      <c r="A20" s="19" t="s">
        <v>77</v>
      </c>
      <c r="B20" s="27">
        <v>1490.125</v>
      </c>
      <c r="C20" s="27">
        <v>738.40638926357849</v>
      </c>
      <c r="D20" s="27">
        <v>1507960</v>
      </c>
      <c r="E20" s="27">
        <f t="shared" si="0"/>
        <v>5914.7709999999997</v>
      </c>
    </row>
    <row r="21" spans="1:5" x14ac:dyDescent="0.2">
      <c r="A21" s="19" t="s">
        <v>78</v>
      </c>
      <c r="B21" s="27">
        <v>1623.7</v>
      </c>
      <c r="C21" s="27">
        <v>745.32399502564022</v>
      </c>
      <c r="D21" s="27">
        <v>1601559</v>
      </c>
      <c r="E21" s="27">
        <f t="shared" si="0"/>
        <v>5982.1989999999996</v>
      </c>
    </row>
    <row r="22" spans="1:5" x14ac:dyDescent="0.2">
      <c r="A22" s="19" t="s">
        <v>3</v>
      </c>
      <c r="B22" s="27">
        <v>1764.7750000000001</v>
      </c>
      <c r="C22" s="27">
        <v>767.1838250778311</v>
      </c>
      <c r="D22" s="27">
        <v>1396458</v>
      </c>
      <c r="E22" s="27">
        <f t="shared" si="0"/>
        <v>5998.134</v>
      </c>
    </row>
    <row r="23" spans="1:5" x14ac:dyDescent="0.2">
      <c r="A23" s="19" t="s">
        <v>4</v>
      </c>
      <c r="B23" s="27">
        <v>1905.85</v>
      </c>
      <c r="C23" s="27">
        <v>771.49069014974305</v>
      </c>
      <c r="D23" s="27">
        <v>1551356</v>
      </c>
      <c r="E23" s="27">
        <f t="shared" si="0"/>
        <v>6057.3329999999996</v>
      </c>
    </row>
    <row r="24" spans="1:5" x14ac:dyDescent="0.2">
      <c r="A24" s="19" t="s">
        <v>5</v>
      </c>
      <c r="B24" s="27">
        <v>2046.925</v>
      </c>
      <c r="C24" s="27">
        <v>797.51880182810578</v>
      </c>
      <c r="D24" s="27">
        <v>1582482</v>
      </c>
      <c r="E24" s="27">
        <f t="shared" si="0"/>
        <v>6131.8549999999996</v>
      </c>
    </row>
    <row r="25" spans="1:5" x14ac:dyDescent="0.2">
      <c r="A25" s="19" t="s">
        <v>6</v>
      </c>
      <c r="B25" s="27">
        <v>2188</v>
      </c>
      <c r="C25" s="27">
        <v>858.29112384107088</v>
      </c>
      <c r="D25" s="27">
        <v>1676944</v>
      </c>
      <c r="E25" s="27">
        <f t="shared" si="0"/>
        <v>6207.24</v>
      </c>
    </row>
    <row r="26" spans="1:5" x14ac:dyDescent="0.2">
      <c r="A26" s="19" t="s">
        <v>7</v>
      </c>
      <c r="B26" s="27">
        <v>2454.4749999999999</v>
      </c>
      <c r="C26" s="27">
        <v>913.10492399018779</v>
      </c>
      <c r="D26" s="27">
        <v>1520196</v>
      </c>
      <c r="E26" s="27">
        <f t="shared" si="0"/>
        <v>6330.9780000000001</v>
      </c>
    </row>
    <row r="27" spans="1:5" x14ac:dyDescent="0.2">
      <c r="A27" s="19" t="s">
        <v>8</v>
      </c>
      <c r="B27" s="27">
        <v>2720.95</v>
      </c>
      <c r="C27" s="27">
        <v>950.94711754628599</v>
      </c>
      <c r="D27" s="27">
        <v>1708052</v>
      </c>
      <c r="E27" s="27">
        <f t="shared" si="0"/>
        <v>6487.674</v>
      </c>
    </row>
    <row r="28" spans="1:5" x14ac:dyDescent="0.2">
      <c r="A28" s="19" t="s">
        <v>9</v>
      </c>
      <c r="B28" s="27">
        <v>2987.4250000000002</v>
      </c>
      <c r="C28" s="27">
        <v>1028.1668573314894</v>
      </c>
      <c r="D28" s="27">
        <v>1731053</v>
      </c>
      <c r="E28" s="27">
        <f t="shared" si="0"/>
        <v>6636.2449999999999</v>
      </c>
    </row>
    <row r="29" spans="1:5" x14ac:dyDescent="0.2">
      <c r="A29" s="19" t="s">
        <v>10</v>
      </c>
      <c r="B29" s="27">
        <v>3253.9</v>
      </c>
      <c r="C29" s="27">
        <v>1137.656881577225</v>
      </c>
      <c r="D29" s="27">
        <v>1819283</v>
      </c>
      <c r="E29" s="27">
        <f t="shared" si="0"/>
        <v>6778.5839999999998</v>
      </c>
    </row>
    <row r="30" spans="1:5" x14ac:dyDescent="0.2">
      <c r="A30" s="19" t="s">
        <v>11</v>
      </c>
      <c r="B30" s="27">
        <v>3585.1</v>
      </c>
      <c r="C30" s="27">
        <v>1241.5142486383115</v>
      </c>
      <c r="D30" s="27">
        <v>1629476</v>
      </c>
      <c r="E30" s="27">
        <f t="shared" si="0"/>
        <v>6887.8639999999996</v>
      </c>
    </row>
    <row r="31" spans="1:5" x14ac:dyDescent="0.2">
      <c r="A31" s="19" t="s">
        <v>12</v>
      </c>
      <c r="B31" s="27">
        <v>3916.3</v>
      </c>
      <c r="C31" s="27">
        <v>1324.73616114877</v>
      </c>
      <c r="D31" s="27">
        <v>1899724</v>
      </c>
      <c r="E31" s="27">
        <f t="shared" si="0"/>
        <v>7079.5360000000001</v>
      </c>
    </row>
    <row r="32" spans="1:5" x14ac:dyDescent="0.2">
      <c r="A32" s="19" t="s">
        <v>13</v>
      </c>
      <c r="B32" s="27">
        <v>4247.5</v>
      </c>
      <c r="C32" s="27">
        <v>1421.583982162879</v>
      </c>
      <c r="D32" s="27">
        <v>1875237</v>
      </c>
      <c r="E32" s="27">
        <f t="shared" si="0"/>
        <v>7223.72</v>
      </c>
    </row>
    <row r="33" spans="1:5" x14ac:dyDescent="0.2">
      <c r="A33" s="19" t="s">
        <v>14</v>
      </c>
      <c r="B33" s="27">
        <v>4578.7</v>
      </c>
      <c r="C33" s="27">
        <v>1550.2264073625079</v>
      </c>
      <c r="D33" s="27">
        <v>2027673</v>
      </c>
      <c r="E33" s="27">
        <f t="shared" si="0"/>
        <v>7432.11</v>
      </c>
    </row>
    <row r="34" spans="1:5" x14ac:dyDescent="0.2">
      <c r="A34" s="19" t="s">
        <v>15</v>
      </c>
      <c r="B34" s="27">
        <v>4693.45</v>
      </c>
      <c r="C34" s="27">
        <v>1651.9827860968348</v>
      </c>
      <c r="D34" s="27">
        <v>1825379</v>
      </c>
      <c r="E34" s="27">
        <f t="shared" si="0"/>
        <v>7628.0129999999999</v>
      </c>
    </row>
    <row r="35" spans="1:5" x14ac:dyDescent="0.2">
      <c r="A35" s="19" t="s">
        <v>16</v>
      </c>
      <c r="B35" s="27">
        <v>4808.2</v>
      </c>
      <c r="C35" s="27">
        <v>1746.6250846608727</v>
      </c>
      <c r="D35" s="27">
        <v>2130650</v>
      </c>
      <c r="E35" s="27">
        <f t="shared" si="0"/>
        <v>7858.9390000000003</v>
      </c>
    </row>
    <row r="36" spans="1:5" x14ac:dyDescent="0.2">
      <c r="A36" s="19" t="s">
        <v>17</v>
      </c>
      <c r="B36" s="27">
        <v>4922.95</v>
      </c>
      <c r="C36" s="27">
        <v>1912.0667113448415</v>
      </c>
      <c r="D36" s="27">
        <v>2134607</v>
      </c>
      <c r="E36" s="27">
        <f t="shared" si="0"/>
        <v>8118.3090000000002</v>
      </c>
    </row>
    <row r="37" spans="1:5" x14ac:dyDescent="0.2">
      <c r="A37" s="19" t="s">
        <v>18</v>
      </c>
      <c r="B37" s="27">
        <v>5037.7</v>
      </c>
      <c r="C37" s="27">
        <v>2122.3697389314802</v>
      </c>
      <c r="D37" s="27">
        <v>2287190</v>
      </c>
      <c r="E37" s="27">
        <f t="shared" si="0"/>
        <v>8377.8259999999991</v>
      </c>
    </row>
    <row r="38" spans="1:5" x14ac:dyDescent="0.2">
      <c r="A38" s="19" t="s">
        <v>19</v>
      </c>
      <c r="B38" s="27">
        <v>5251.2250000000004</v>
      </c>
      <c r="C38" s="27">
        <v>2318.1535292912395</v>
      </c>
      <c r="D38" s="27">
        <v>2084543</v>
      </c>
      <c r="E38" s="27">
        <f t="shared" si="0"/>
        <v>8636.99</v>
      </c>
    </row>
    <row r="39" spans="1:5" x14ac:dyDescent="0.2">
      <c r="A39" s="19" t="s">
        <v>20</v>
      </c>
      <c r="B39" s="27">
        <v>5464.75</v>
      </c>
      <c r="C39" s="27">
        <v>2523.3944655978057</v>
      </c>
      <c r="D39" s="27">
        <v>2390866</v>
      </c>
      <c r="E39" s="27">
        <f t="shared" si="0"/>
        <v>8897.2060000000001</v>
      </c>
    </row>
    <row r="40" spans="1:5" x14ac:dyDescent="0.2">
      <c r="A40" s="19" t="s">
        <v>21</v>
      </c>
      <c r="B40" s="27">
        <v>5678.2749999999996</v>
      </c>
      <c r="C40" s="27">
        <v>2779.3107779693914</v>
      </c>
      <c r="D40" s="27">
        <v>2485808</v>
      </c>
      <c r="E40" s="27">
        <f t="shared" si="0"/>
        <v>9248.4069999999992</v>
      </c>
    </row>
    <row r="41" spans="1:5" x14ac:dyDescent="0.2">
      <c r="A41" s="19" t="s">
        <v>22</v>
      </c>
      <c r="B41" s="27">
        <v>5891.8</v>
      </c>
      <c r="C41" s="27">
        <v>3089.9729810871877</v>
      </c>
      <c r="D41" s="27">
        <v>2589547</v>
      </c>
      <c r="E41" s="27">
        <f t="shared" si="0"/>
        <v>9550.7639999999992</v>
      </c>
    </row>
    <row r="42" spans="1:5" x14ac:dyDescent="0.2">
      <c r="A42" s="19" t="s">
        <v>23</v>
      </c>
      <c r="B42" s="27">
        <v>5831.1</v>
      </c>
      <c r="C42" s="27">
        <v>3426.4098098474115</v>
      </c>
      <c r="D42" s="27">
        <v>2423948</v>
      </c>
      <c r="E42" s="27">
        <f>SUM(D39:D42)/1000</f>
        <v>9890.1689999999999</v>
      </c>
    </row>
    <row r="43" spans="1:5" x14ac:dyDescent="0.2">
      <c r="A43" s="19" t="s">
        <v>24</v>
      </c>
      <c r="B43" s="28">
        <v>6850.2999999999993</v>
      </c>
      <c r="C43" s="28">
        <v>3792.2117076738323</v>
      </c>
      <c r="D43" s="28">
        <v>2717773</v>
      </c>
      <c r="E43" s="28">
        <f t="shared" si="0"/>
        <v>10217.075999999999</v>
      </c>
    </row>
    <row r="44" spans="1:5" x14ac:dyDescent="0.2">
      <c r="A44" s="19" t="s">
        <v>25</v>
      </c>
      <c r="B44" s="28">
        <v>7384.5</v>
      </c>
      <c r="C44" s="28">
        <v>4233.4956346292856</v>
      </c>
      <c r="D44" s="28">
        <v>2891461</v>
      </c>
      <c r="E44" s="28">
        <f t="shared" si="0"/>
        <v>10622.728999999999</v>
      </c>
    </row>
    <row r="45" spans="1:5" x14ac:dyDescent="0.2">
      <c r="A45" s="19" t="s">
        <v>26</v>
      </c>
      <c r="B45" s="28">
        <v>7898</v>
      </c>
      <c r="C45" s="28">
        <v>4654.5436992390487</v>
      </c>
      <c r="D45" s="28">
        <v>3074480</v>
      </c>
      <c r="E45" s="28">
        <f t="shared" si="0"/>
        <v>11107.662</v>
      </c>
    </row>
    <row r="46" spans="1:5" x14ac:dyDescent="0.2">
      <c r="A46" s="19" t="s">
        <v>27</v>
      </c>
      <c r="B46" s="28">
        <v>8483.6999999999989</v>
      </c>
      <c r="C46" s="28">
        <v>5125.8766640485828</v>
      </c>
      <c r="D46" s="28">
        <v>2842604</v>
      </c>
      <c r="E46" s="28">
        <f t="shared" si="0"/>
        <v>11526.317999999999</v>
      </c>
    </row>
    <row r="47" spans="1:5" x14ac:dyDescent="0.2">
      <c r="A47" s="19" t="s">
        <v>28</v>
      </c>
      <c r="B47" s="28">
        <v>9561.2000000000007</v>
      </c>
      <c r="C47" s="28">
        <v>5806.273914206522</v>
      </c>
      <c r="D47" s="28">
        <v>3268790</v>
      </c>
      <c r="E47" s="28">
        <f t="shared" si="0"/>
        <v>12077.334999999999</v>
      </c>
    </row>
    <row r="48" spans="1:5" x14ac:dyDescent="0.2">
      <c r="A48" s="19" t="s">
        <v>29</v>
      </c>
      <c r="B48" s="28">
        <v>10460.1</v>
      </c>
      <c r="C48" s="28">
        <v>6578.8072976249423</v>
      </c>
      <c r="D48" s="28">
        <v>3580407</v>
      </c>
      <c r="E48" s="28">
        <f t="shared" si="0"/>
        <v>12766.281000000001</v>
      </c>
    </row>
    <row r="49" spans="1:5" x14ac:dyDescent="0.2">
      <c r="A49" s="19" t="s">
        <v>30</v>
      </c>
      <c r="B49" s="28">
        <v>12338.699999999999</v>
      </c>
      <c r="C49" s="28">
        <v>7591.3494060933062</v>
      </c>
      <c r="D49" s="28">
        <v>3912494</v>
      </c>
      <c r="E49" s="28">
        <f t="shared" si="0"/>
        <v>13604.295</v>
      </c>
    </row>
    <row r="50" spans="1:5" x14ac:dyDescent="0.2">
      <c r="A50" s="19" t="s">
        <v>31</v>
      </c>
      <c r="B50" s="28">
        <v>13301.9</v>
      </c>
      <c r="C50" s="28">
        <v>8384.8076818003319</v>
      </c>
      <c r="D50" s="28">
        <v>3573696</v>
      </c>
      <c r="E50" s="28">
        <f t="shared" si="0"/>
        <v>14335.387000000001</v>
      </c>
    </row>
    <row r="51" spans="1:5" x14ac:dyDescent="0.2">
      <c r="A51" s="19" t="s">
        <v>32</v>
      </c>
      <c r="B51" s="28">
        <v>14562.900000000001</v>
      </c>
      <c r="C51" s="28">
        <v>9551.0160997945386</v>
      </c>
      <c r="D51" s="28">
        <v>4105409</v>
      </c>
      <c r="E51" s="28">
        <f t="shared" si="0"/>
        <v>15172.005999999999</v>
      </c>
    </row>
    <row r="52" spans="1:5" x14ac:dyDescent="0.2">
      <c r="A52" s="19" t="s">
        <v>33</v>
      </c>
      <c r="B52" s="28">
        <v>16466.2</v>
      </c>
      <c r="C52" s="28">
        <v>10903.125535711237</v>
      </c>
      <c r="D52" s="28">
        <v>4498156</v>
      </c>
      <c r="E52" s="28">
        <f t="shared" si="0"/>
        <v>16089.754999999999</v>
      </c>
    </row>
    <row r="53" spans="1:5" x14ac:dyDescent="0.2">
      <c r="A53" s="19" t="s">
        <v>34</v>
      </c>
      <c r="B53" s="28">
        <v>18095.300000000003</v>
      </c>
      <c r="C53" s="28">
        <v>12452.29787963643</v>
      </c>
      <c r="D53" s="28">
        <v>4900560</v>
      </c>
      <c r="E53" s="28">
        <f t="shared" si="0"/>
        <v>17077.821</v>
      </c>
    </row>
    <row r="54" spans="1:5" x14ac:dyDescent="0.2">
      <c r="A54" s="19" t="s">
        <v>35</v>
      </c>
      <c r="B54" s="28">
        <v>20201.899999999998</v>
      </c>
      <c r="C54" s="28">
        <v>13757.483047905249</v>
      </c>
      <c r="D54" s="28">
        <v>4833614</v>
      </c>
      <c r="E54" s="28">
        <f t="shared" si="0"/>
        <v>18337.739000000001</v>
      </c>
    </row>
    <row r="55" spans="1:5" x14ac:dyDescent="0.2">
      <c r="A55" s="19" t="s">
        <v>36</v>
      </c>
      <c r="B55" s="28">
        <v>22264.300000000003</v>
      </c>
      <c r="C55" s="28">
        <v>15078.738507464386</v>
      </c>
      <c r="D55" s="28">
        <v>5551764</v>
      </c>
      <c r="E55" s="28">
        <f t="shared" si="0"/>
        <v>19784.094000000001</v>
      </c>
    </row>
    <row r="56" spans="1:5" x14ac:dyDescent="0.2">
      <c r="A56" s="19" t="s">
        <v>37</v>
      </c>
      <c r="B56" s="28">
        <v>24345.3</v>
      </c>
      <c r="C56" s="28">
        <v>16201.356938776673</v>
      </c>
      <c r="D56" s="28">
        <v>5968403</v>
      </c>
      <c r="E56" s="28">
        <f t="shared" si="0"/>
        <v>21254.341</v>
      </c>
    </row>
    <row r="57" spans="1:5" x14ac:dyDescent="0.2">
      <c r="A57" s="19" t="s">
        <v>38</v>
      </c>
      <c r="B57" s="28">
        <v>26129.7</v>
      </c>
      <c r="C57" s="28">
        <v>17017.244117847935</v>
      </c>
      <c r="D57" s="28">
        <v>6182792</v>
      </c>
      <c r="E57" s="28">
        <f t="shared" si="0"/>
        <v>22536.573</v>
      </c>
    </row>
    <row r="58" spans="1:5" x14ac:dyDescent="0.2">
      <c r="A58" s="19" t="s">
        <v>39</v>
      </c>
      <c r="B58" s="28">
        <v>27379.300000000003</v>
      </c>
      <c r="C58" s="28">
        <v>17625.478591470739</v>
      </c>
      <c r="D58" s="28">
        <v>5710781</v>
      </c>
      <c r="E58" s="28">
        <f t="shared" si="0"/>
        <v>23413.74</v>
      </c>
    </row>
    <row r="59" spans="1:5" x14ac:dyDescent="0.2">
      <c r="A59" s="19" t="s">
        <v>40</v>
      </c>
      <c r="B59" s="28">
        <v>28154.200000000004</v>
      </c>
      <c r="C59" s="28">
        <v>18309.227283851546</v>
      </c>
      <c r="D59" s="28">
        <v>6234904</v>
      </c>
      <c r="E59" s="28">
        <f t="shared" si="0"/>
        <v>24096.880000000001</v>
      </c>
    </row>
    <row r="60" spans="1:5" x14ac:dyDescent="0.2">
      <c r="A60" s="19" t="s">
        <v>41</v>
      </c>
      <c r="B60" s="28">
        <v>29267.5</v>
      </c>
      <c r="C60" s="28">
        <v>18873.936764730992</v>
      </c>
      <c r="D60" s="28">
        <v>6362880</v>
      </c>
      <c r="E60" s="28">
        <f t="shared" si="0"/>
        <v>24491.357</v>
      </c>
    </row>
    <row r="61" spans="1:5" x14ac:dyDescent="0.2">
      <c r="A61" s="19" t="s">
        <v>42</v>
      </c>
      <c r="B61" s="28">
        <v>29346.2</v>
      </c>
      <c r="C61" s="28">
        <v>18911.898378495287</v>
      </c>
      <c r="D61" s="28">
        <v>6090974</v>
      </c>
      <c r="E61" s="28">
        <f t="shared" si="0"/>
        <v>24399.539000000001</v>
      </c>
    </row>
    <row r="62" spans="1:5" x14ac:dyDescent="0.2">
      <c r="A62" s="19" t="s">
        <v>43</v>
      </c>
      <c r="B62" s="28">
        <v>28245.5</v>
      </c>
      <c r="C62" s="28">
        <v>18731.368967734958</v>
      </c>
      <c r="D62" s="28">
        <v>4739733</v>
      </c>
      <c r="E62" s="28">
        <f t="shared" si="0"/>
        <v>23428.491000000002</v>
      </c>
    </row>
    <row r="63" spans="1:5" x14ac:dyDescent="0.2">
      <c r="A63" s="19" t="s">
        <v>44</v>
      </c>
      <c r="B63" s="28">
        <v>27592.100000000002</v>
      </c>
      <c r="C63" s="28">
        <v>18510.116989943141</v>
      </c>
      <c r="D63" s="28">
        <v>4839103</v>
      </c>
      <c r="E63" s="28">
        <f t="shared" si="0"/>
        <v>22032.69</v>
      </c>
    </row>
    <row r="64" spans="1:5" x14ac:dyDescent="0.2">
      <c r="A64" s="19" t="s">
        <v>45</v>
      </c>
      <c r="B64" s="28">
        <v>27145.300000000003</v>
      </c>
      <c r="C64" s="28">
        <v>18180.944927746568</v>
      </c>
      <c r="D64" s="28">
        <v>4620370</v>
      </c>
      <c r="E64" s="28">
        <f t="shared" si="0"/>
        <v>20290.18</v>
      </c>
    </row>
    <row r="65" spans="1:8" x14ac:dyDescent="0.2">
      <c r="A65" s="19" t="s">
        <v>46</v>
      </c>
      <c r="B65" s="28">
        <v>27288.2</v>
      </c>
      <c r="C65" s="28">
        <v>17765.744598778605</v>
      </c>
      <c r="D65" s="28">
        <v>4694400</v>
      </c>
      <c r="E65" s="28">
        <f t="shared" si="0"/>
        <v>18893.606</v>
      </c>
    </row>
    <row r="66" spans="1:8" x14ac:dyDescent="0.2">
      <c r="A66" s="19" t="s">
        <v>47</v>
      </c>
      <c r="B66" s="28">
        <v>26769.800000000003</v>
      </c>
      <c r="C66" s="28">
        <v>17506.931006368774</v>
      </c>
      <c r="D66" s="28">
        <v>4120763</v>
      </c>
      <c r="E66" s="28">
        <f t="shared" si="0"/>
        <v>18274.635999999999</v>
      </c>
    </row>
    <row r="67" spans="1:8" x14ac:dyDescent="0.2">
      <c r="A67" s="19" t="s">
        <v>48</v>
      </c>
      <c r="B67" s="28">
        <v>26710.5</v>
      </c>
      <c r="C67" s="28">
        <v>17247.663699978941</v>
      </c>
      <c r="D67" s="28">
        <v>4469591</v>
      </c>
      <c r="E67" s="28">
        <f t="shared" si="0"/>
        <v>17905.124</v>
      </c>
    </row>
    <row r="68" spans="1:8" x14ac:dyDescent="0.2">
      <c r="A68" s="19" t="s">
        <v>49</v>
      </c>
      <c r="B68" s="28">
        <v>26435.599999999999</v>
      </c>
      <c r="C68" s="28">
        <v>16987.742204085349</v>
      </c>
      <c r="D68" s="28">
        <v>4695514</v>
      </c>
      <c r="E68" s="28">
        <f t="shared" si="0"/>
        <v>17980.268</v>
      </c>
    </row>
    <row r="69" spans="1:8" x14ac:dyDescent="0.2">
      <c r="A69" s="19" t="s">
        <v>50</v>
      </c>
      <c r="B69" s="28">
        <v>26979.3</v>
      </c>
      <c r="C69" s="28">
        <v>16369.693799409226</v>
      </c>
      <c r="D69" s="28">
        <v>4880372</v>
      </c>
      <c r="E69" s="28">
        <f t="shared" si="0"/>
        <v>18166.240000000002</v>
      </c>
    </row>
    <row r="70" spans="1:8" x14ac:dyDescent="0.2">
      <c r="A70" s="19" t="s">
        <v>51</v>
      </c>
      <c r="B70" s="28">
        <v>25201.4</v>
      </c>
      <c r="C70" s="28">
        <v>15963.733627014075</v>
      </c>
      <c r="D70" s="28">
        <v>4408204</v>
      </c>
      <c r="E70" s="28">
        <f t="shared" si="0"/>
        <v>18453.681</v>
      </c>
    </row>
    <row r="71" spans="1:8" x14ac:dyDescent="0.2">
      <c r="A71" s="19" t="s">
        <v>52</v>
      </c>
      <c r="B71" s="28">
        <v>26008.400000000001</v>
      </c>
      <c r="C71" s="28">
        <v>15666.88629546787</v>
      </c>
      <c r="D71" s="28">
        <v>5037965</v>
      </c>
      <c r="E71" s="28">
        <f t="shared" si="0"/>
        <v>19022.055</v>
      </c>
    </row>
    <row r="72" spans="1:8" x14ac:dyDescent="0.2">
      <c r="A72" s="19" t="s">
        <v>53</v>
      </c>
      <c r="B72" s="28">
        <v>25423.1</v>
      </c>
      <c r="C72" s="28">
        <v>15596.681346435136</v>
      </c>
      <c r="D72" s="28">
        <v>5326165</v>
      </c>
      <c r="E72" s="28">
        <f t="shared" si="0"/>
        <v>19652.705999999998</v>
      </c>
    </row>
    <row r="73" spans="1:8" x14ac:dyDescent="0.2">
      <c r="A73" s="19" t="s">
        <v>54</v>
      </c>
      <c r="B73" s="28">
        <v>26541.399999999998</v>
      </c>
      <c r="C73" s="28">
        <v>15119.563057410032</v>
      </c>
      <c r="D73" s="28">
        <v>5525091</v>
      </c>
      <c r="E73" s="28">
        <f t="shared" si="0"/>
        <v>20297.424999999999</v>
      </c>
    </row>
    <row r="74" spans="1:8" x14ac:dyDescent="0.2">
      <c r="A74" s="19" t="s">
        <v>55</v>
      </c>
      <c r="B74" s="28">
        <v>26357</v>
      </c>
      <c r="C74" s="28">
        <v>14231.813007609519</v>
      </c>
      <c r="D74" s="28">
        <v>4900965</v>
      </c>
      <c r="E74" s="28">
        <f t="shared" ref="E74:E83" si="1">SUM(D71:D74)/1000</f>
        <v>20790.186000000002</v>
      </c>
    </row>
    <row r="75" spans="1:8" x14ac:dyDescent="0.2">
      <c r="A75" s="19" t="s">
        <v>56</v>
      </c>
      <c r="B75" s="28">
        <v>26047.7</v>
      </c>
      <c r="C75" s="28">
        <v>13741.039296873667</v>
      </c>
      <c r="D75" s="28">
        <v>5474313</v>
      </c>
      <c r="E75" s="28">
        <f t="shared" si="1"/>
        <v>21226.534</v>
      </c>
    </row>
    <row r="76" spans="1:8" x14ac:dyDescent="0.2">
      <c r="A76" s="22" t="s">
        <v>57</v>
      </c>
      <c r="B76" s="28">
        <v>25795.100000000002</v>
      </c>
      <c r="C76" s="28">
        <v>13690.716518403424</v>
      </c>
      <c r="D76" s="28">
        <v>5732381</v>
      </c>
      <c r="E76" s="28">
        <f t="shared" si="1"/>
        <v>21632.75</v>
      </c>
      <c r="H76" s="22"/>
    </row>
    <row r="77" spans="1:8" x14ac:dyDescent="0.2">
      <c r="A77" s="22" t="s">
        <v>58</v>
      </c>
      <c r="B77" s="28">
        <v>25717.200000000001</v>
      </c>
      <c r="C77" s="28">
        <v>13340.088089993797</v>
      </c>
      <c r="D77" s="28">
        <v>5935326</v>
      </c>
      <c r="E77" s="28">
        <f t="shared" si="1"/>
        <v>22042.985000000001</v>
      </c>
      <c r="H77" s="22"/>
    </row>
    <row r="78" spans="1:8" x14ac:dyDescent="0.2">
      <c r="A78" s="22" t="s">
        <v>59</v>
      </c>
      <c r="B78" s="28">
        <v>25869.7</v>
      </c>
      <c r="C78" s="28">
        <v>13124.30746836956</v>
      </c>
      <c r="D78" s="28">
        <v>5153214</v>
      </c>
      <c r="E78" s="28">
        <f t="shared" si="1"/>
        <v>22295.234</v>
      </c>
      <c r="H78" s="22"/>
    </row>
    <row r="79" spans="1:8" x14ac:dyDescent="0.2">
      <c r="A79" s="22" t="s">
        <v>60</v>
      </c>
      <c r="B79" s="28">
        <v>25213.800000000003</v>
      </c>
      <c r="C79" s="28">
        <v>12786.988451972386</v>
      </c>
      <c r="D79" s="28">
        <v>5738970</v>
      </c>
      <c r="E79" s="28">
        <f t="shared" si="1"/>
        <v>22559.891</v>
      </c>
      <c r="H79" s="22"/>
    </row>
    <row r="80" spans="1:8" x14ac:dyDescent="0.2">
      <c r="A80" s="22" t="s">
        <v>61</v>
      </c>
      <c r="B80" s="28">
        <v>24919.899999999998</v>
      </c>
      <c r="C80" s="28">
        <v>12595.474670036027</v>
      </c>
      <c r="D80" s="28">
        <v>6077143</v>
      </c>
      <c r="E80" s="28">
        <f t="shared" si="1"/>
        <v>22904.652999999998</v>
      </c>
      <c r="H80" s="22"/>
    </row>
    <row r="81" spans="1:8" x14ac:dyDescent="0.2">
      <c r="A81" s="22" t="s">
        <v>62</v>
      </c>
      <c r="B81" s="28">
        <v>24937.1</v>
      </c>
      <c r="C81" s="28">
        <v>12413.745342940565</v>
      </c>
      <c r="D81" s="28">
        <v>6252547</v>
      </c>
      <c r="E81" s="28">
        <f t="shared" si="1"/>
        <v>23221.874</v>
      </c>
      <c r="H81" s="22"/>
    </row>
    <row r="82" spans="1:8" x14ac:dyDescent="0.2">
      <c r="A82" s="22" t="s">
        <v>63</v>
      </c>
      <c r="B82" s="28">
        <v>24168.600000000002</v>
      </c>
      <c r="C82" s="28">
        <v>11851.672074</v>
      </c>
      <c r="D82" s="28">
        <v>5362474</v>
      </c>
      <c r="E82" s="28">
        <f t="shared" si="1"/>
        <v>23431.133999999998</v>
      </c>
      <c r="G82" s="22"/>
      <c r="H82" s="22"/>
    </row>
    <row r="83" spans="1:8" x14ac:dyDescent="0.2">
      <c r="A83" s="22" t="s">
        <v>64</v>
      </c>
      <c r="B83" s="28">
        <v>24721.655293</v>
      </c>
      <c r="C83" s="28">
        <v>11665.110547</v>
      </c>
      <c r="D83" s="28">
        <v>5942579</v>
      </c>
      <c r="E83" s="28">
        <f t="shared" si="1"/>
        <v>23634.742999999999</v>
      </c>
      <c r="G83" s="22"/>
      <c r="H83" s="22"/>
    </row>
    <row r="84" spans="1:8" x14ac:dyDescent="0.2">
      <c r="A84" s="22" t="s">
        <v>65</v>
      </c>
      <c r="B84" s="28" t="s">
        <v>82</v>
      </c>
      <c r="C84" s="28">
        <v>11645.070746000001</v>
      </c>
      <c r="D84" s="28">
        <v>6400801.861369879</v>
      </c>
      <c r="E84" s="28">
        <f>SUM(D81:D84)/1000</f>
        <v>23958.401861369879</v>
      </c>
      <c r="G84" s="22"/>
      <c r="H84" s="22"/>
    </row>
    <row r="85" spans="1:8" s="23" customFormat="1" x14ac:dyDescent="0.2"/>
    <row r="86" spans="1:8" s="23" customFormat="1" x14ac:dyDescent="0.2"/>
    <row r="87" spans="1:8" s="23" customFormat="1" x14ac:dyDescent="0.2"/>
    <row r="88" spans="1:8" s="23" customFormat="1" x14ac:dyDescent="0.2"/>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2</vt:i4>
      </vt:variant>
    </vt:vector>
  </HeadingPairs>
  <TitlesOfParts>
    <vt:vector size="8" baseType="lpstr">
      <vt:lpstr>Komentāri</vt:lpstr>
      <vt:lpstr>Papildu novirze</vt:lpstr>
      <vt:lpstr>Standartizētā novirze</vt:lpstr>
      <vt:lpstr>Dati</vt:lpstr>
      <vt:lpstr>Grafiks pēc papildu nov.</vt:lpstr>
      <vt:lpstr>Grafiks pēc standartizētās nov.</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2017-07-28T08:45:11Z</dcterms:modified>
</cp:coreProperties>
</file>