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1014"/>
  <workbookPr filterPrivacy="1" defaultThemeVersion="124226"/>
  <xr:revisionPtr revIDLastSave="0" documentId="8_{72DDDE63-399D-0744-848C-1AF33D918F18}" xr6:coauthVersionLast="36" xr6:coauthVersionMax="36" xr10:uidLastSave="{00000000-0000-0000-0000-000000000000}"/>
  <bookViews>
    <workbookView xWindow="5880" yWindow="600" windowWidth="20820" windowHeight="12620" tabRatio="709" firstSheet="1" activeTab="5" xr2:uid="{00000000-000D-0000-FFFF-FFFF00000000}"/>
  </bookViews>
  <sheets>
    <sheet name="Notes" sheetId="13" r:id="rId1"/>
    <sheet name="additional credit-to-GDP gap" sheetId="8" r:id="rId2"/>
    <sheet name="additional  gap CHART" sheetId="15" r:id="rId3"/>
    <sheet name="standardised credit-to-GDP gap" sheetId="9" r:id="rId4"/>
    <sheet name="standardised gap CHART" sheetId="16" r:id="rId5"/>
    <sheet name="Data" sheetId="12" r:id="rId6"/>
  </sheets>
  <definedNames>
    <definedName name="_xlnm._FilterDatabase" localSheetId="1" hidden="1">'additional credit-to-GDP gap'!$A$1:$F$1</definedName>
    <definedName name="_xlnm._FilterDatabase" localSheetId="3" hidden="1">'standardised credit-to-GDP gap'!$A$1:$F$1</definedName>
    <definedName name="_xlnm.Print_Area" localSheetId="1">'additional credit-to-GDP gap'!$A$1:$I$92</definedName>
    <definedName name="_xlnm.Print_Area" localSheetId="5">Data!$A$1:$G$102</definedName>
    <definedName name="_xlnm.Print_Area" localSheetId="3">'standardised credit-to-GDP gap'!$A$1:$I$95</definedName>
  </definedNames>
  <calcPr calcId="181029"/>
</workbook>
</file>

<file path=xl/calcChain.xml><?xml version="1.0" encoding="utf-8"?>
<calcChain xmlns="http://schemas.openxmlformats.org/spreadsheetml/2006/main">
  <c r="G103" i="12" l="1"/>
  <c r="G102" i="12"/>
  <c r="G101" i="12"/>
  <c r="G100" i="12"/>
  <c r="G99" i="12"/>
  <c r="G98" i="12"/>
  <c r="G97" i="12"/>
  <c r="G96" i="12"/>
  <c r="G95" i="12"/>
  <c r="G94" i="12"/>
  <c r="G93" i="12"/>
  <c r="G92" i="12"/>
  <c r="G91" i="12"/>
  <c r="G90" i="12"/>
  <c r="G89" i="12"/>
  <c r="G88" i="12"/>
  <c r="G87" i="12"/>
  <c r="G86" i="12"/>
  <c r="G85" i="12"/>
  <c r="G84" i="12"/>
  <c r="G83" i="12"/>
  <c r="G82" i="12"/>
  <c r="G81" i="12"/>
  <c r="G80" i="12"/>
  <c r="G79" i="12"/>
  <c r="G78" i="12"/>
  <c r="G77" i="12"/>
  <c r="G76" i="12"/>
  <c r="G75" i="12"/>
  <c r="G74" i="12"/>
  <c r="G73" i="12"/>
  <c r="G72" i="12"/>
  <c r="G71" i="12"/>
  <c r="G70" i="12"/>
  <c r="G69" i="12"/>
  <c r="G68" i="12"/>
  <c r="G67" i="12"/>
  <c r="G66" i="12"/>
  <c r="G65" i="12"/>
  <c r="G64" i="12"/>
  <c r="G63" i="12"/>
  <c r="G62" i="12"/>
  <c r="G61" i="12"/>
  <c r="G60" i="12"/>
  <c r="G59" i="12"/>
  <c r="G58" i="12"/>
  <c r="G57" i="12"/>
  <c r="G56" i="12"/>
  <c r="G55" i="12"/>
  <c r="G54" i="12"/>
  <c r="G53" i="12"/>
  <c r="G52" i="12"/>
  <c r="G51" i="12"/>
  <c r="G50" i="12"/>
  <c r="G49" i="12"/>
  <c r="G48" i="12"/>
  <c r="G47" i="12"/>
  <c r="G46" i="12"/>
  <c r="G45" i="12"/>
  <c r="G44" i="12"/>
  <c r="G43" i="12"/>
  <c r="G42" i="12"/>
  <c r="G41" i="12"/>
  <c r="G40" i="12"/>
  <c r="G39" i="12"/>
  <c r="G38" i="12"/>
  <c r="G37" i="12"/>
  <c r="G36" i="12"/>
  <c r="G35" i="12"/>
  <c r="G34" i="12"/>
  <c r="G33" i="12"/>
  <c r="G32" i="12"/>
  <c r="G31" i="12"/>
  <c r="G30" i="12"/>
  <c r="G29" i="12"/>
  <c r="G28" i="12"/>
  <c r="G27" i="12"/>
  <c r="G26" i="12"/>
  <c r="G25" i="12"/>
  <c r="G24" i="12"/>
  <c r="G23" i="12"/>
  <c r="G22" i="12"/>
  <c r="G21" i="12"/>
  <c r="G20" i="12"/>
  <c r="G19" i="12"/>
  <c r="G18" i="12"/>
  <c r="G17" i="12"/>
  <c r="G16" i="12"/>
  <c r="G15" i="12"/>
  <c r="G14" i="12"/>
  <c r="G13" i="12"/>
  <c r="G12" i="12"/>
  <c r="G11" i="12"/>
  <c r="G10" i="12"/>
  <c r="G9" i="12"/>
  <c r="L3" i="9" l="1"/>
  <c r="L4" i="9"/>
  <c r="L4" i="8" l="1"/>
  <c r="L3" i="8"/>
</calcChain>
</file>

<file path=xl/sharedStrings.xml><?xml version="1.0" encoding="utf-8"?>
<sst xmlns="http://schemas.openxmlformats.org/spreadsheetml/2006/main" count="320" uniqueCount="160">
  <si>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</si>
  <si>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</si>
  <si>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</si>
  <si>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</si>
  <si>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</si>
  <si>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</si>
  <si>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</si>
  <si>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</si>
  <si>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</si>
  <si>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</si>
  <si>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</si>
  <si>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</si>
  <si>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</si>
  <si>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</si>
  <si>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</si>
  <si>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</si>
  <si>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</si>
  <si>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</si>
  <si>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</si>
  <si>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</si>
  <si>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</si>
  <si>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</si>
  <si>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</si>
  <si>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</si>
  <si>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</si>
  <si>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</si>
  <si>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</si>
  <si>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</si>
  <si>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</si>
  <si>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</si>
  <si>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</si>
  <si>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</si>
  <si>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</si>
  <si>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</si>
  <si>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</si>
  <si>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</si>
  <si>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</si>
  <si>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</si>
  <si>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</si>
  <si>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</si>
  <si>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</si>
  <si>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</si>
  <si>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</si>
  <si>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</si>
  <si>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</si>
  <si>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</si>
  <si>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</si>
  <si>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</si>
  <si>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</si>
  <si>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</si>
  <si>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</si>
  <si>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</si>
  <si>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</si>
  <si>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</si>
  <si>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</si>
  <si>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</si>
  <si>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</si>
  <si>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</si>
  <si>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</si>
  <si>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</si>
  <si>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</si>
  <si>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</si>
  <si>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</si>
  <si>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</si>
  <si>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</si>
  <si>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</si>
  <si>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</si>
  <si>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</si>
  <si>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</si>
  <si>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</si>
  <si>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</si>
  <si>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</si>
  <si>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</si>
  <si>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</si>
  <si>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</si>
  <si>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</si>
  <si>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</si>
  <si>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</si>
  <si>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</si>
  <si>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1994Q1</t>
  </si>
  <si>
    <t>1994Q2</t>
  </si>
  <si>
    <t>1994Q3</t>
  </si>
  <si>
    <t>1994Q4</t>
  </si>
  <si>
    <t>slīpuma koeficients</t>
  </si>
  <si>
    <t>brīvais loceklis</t>
  </si>
  <si>
    <t>Quarter</t>
  </si>
  <si>
    <t>Nominal GDP, 
thous. EUR</t>
  </si>
  <si>
    <t>Nominal GDP, running total,
mil. EUR</t>
  </si>
  <si>
    <t>Credit/GDP ratio, %</t>
  </si>
  <si>
    <t>Credit/GDP trend, %</t>
  </si>
  <si>
    <t>Deviation from trend, pp</t>
  </si>
  <si>
    <t>benchmark buffer rate, unlimited 
(% of RWA)</t>
  </si>
  <si>
    <t>Q2</t>
  </si>
  <si>
    <t>Q3</t>
  </si>
  <si>
    <t>Q4</t>
  </si>
  <si>
    <t>Q1 1999</t>
  </si>
  <si>
    <t>Q1 2000</t>
  </si>
  <si>
    <t>Q1 2001</t>
  </si>
  <si>
    <t>Q1 2002</t>
  </si>
  <si>
    <t>Q1 2003</t>
  </si>
  <si>
    <t>Q1 2004</t>
  </si>
  <si>
    <t>Q1 2005</t>
  </si>
  <si>
    <t>Q1 2006</t>
  </si>
  <si>
    <t>Q1 2007</t>
  </si>
  <si>
    <t>Q1 2008</t>
  </si>
  <si>
    <t>Q1 2009</t>
  </si>
  <si>
    <t>Q1 2010</t>
  </si>
  <si>
    <t>Q1 2011</t>
  </si>
  <si>
    <t>Q1 2012</t>
  </si>
  <si>
    <t>Q1 2013</t>
  </si>
  <si>
    <t>Q1 2014</t>
  </si>
  <si>
    <t>Q1 1997</t>
  </si>
  <si>
    <t>Q1 1998</t>
  </si>
  <si>
    <t>Q1 1996</t>
  </si>
  <si>
    <t>Data used:</t>
  </si>
  <si>
    <t>Steps for defining  the benchmark buffer rate:</t>
  </si>
  <si>
    <r>
      <rPr>
        <i/>
        <u/>
        <sz val="12"/>
        <color theme="1"/>
        <rFont val="Arial Narrow"/>
        <family val="2"/>
        <charset val="186"/>
      </rPr>
      <t xml:space="preserve">Credit – the broad definition, million euro </t>
    </r>
    <r>
      <rPr>
        <sz val="12"/>
        <color theme="1"/>
        <rFont val="Arial Narrow"/>
        <family val="2"/>
        <charset val="186"/>
      </rPr>
      <t xml:space="preserve">The data corresponds to the broad credit definition proposed by the Basel Committee on Banking Supervision (BCBS) on loans and issued debt securities of non-financial corporations, households and non-profit institutions serving households. They reflect not only the private sector liabilities to credit institutions but also debt funding from non-bank financial institutions. Under this definition the benchmark buffer rate is calculated based on the </t>
    </r>
    <r>
      <rPr>
        <b/>
        <sz val="12"/>
        <color theme="1"/>
        <rFont val="Arial Narrow"/>
        <family val="2"/>
        <charset val="186"/>
      </rPr>
      <t>standardised credit-to- GDP gap</t>
    </r>
    <r>
      <rPr>
        <sz val="12"/>
        <color theme="1"/>
        <rFont val="Arial Narrow"/>
        <family val="2"/>
        <charset val="186"/>
      </rPr>
      <t xml:space="preserve"> as recommended by the ESRB (Recommendation ESRB/2014/1 B 3 (a)). 
Quarterly data till the end of 2000 is linearly interpolated from the available annual EUROSTAT data.  As from Q1 2001, the quarterly data from the financial account statistics of the Bank of Latvia have been used (data on earlier periods is not available). Combining both data sources, the longest available time series as from the end of 1995 are obtained for analysis to reflect the development of private sector lending and consequent amount of benchmark buffer rate. 
On the assumption that a different calculation of the credit-to-GDP gap would give better results, the additional credit-to-GDP gap (proposed by BCBS) based on different credit measurement was calculated (see Credit – the narrow definition).</t>
    </r>
    <r>
      <rPr>
        <i/>
        <u/>
        <sz val="12"/>
        <color theme="1"/>
        <rFont val="Arial Narrow"/>
        <family val="2"/>
        <charset val="186"/>
      </rPr>
      <t xml:space="preserve">
</t>
    </r>
  </si>
  <si>
    <r>
      <t>Nominal GDP, thousand euro.</t>
    </r>
    <r>
      <rPr>
        <sz val="12"/>
        <color theme="1"/>
        <rFont val="Arial Narrow"/>
        <family val="2"/>
        <charset val="186"/>
      </rPr>
      <t xml:space="preserve"> Central Statistical Bureau (CSB) data, the last observation in the time series is a forecast of the Bank of Latvia. </t>
    </r>
  </si>
  <si>
    <t xml:space="preserve">Data is imported into the statistical software package Eviews. The long term trend of the ratio of credit-to-GDP gap is calculated (in accordance with the ESRB guidance (Annex 1 to Recommendation) using the one-sided Hodrick-Prescott filter with the smoothing parameter lambda = 400 000) and deviation from the trend is determined. The credit-to-GDP gap is the difference between the ratio of credit-to-GDP to the calculated trend expressed as a percentage. A large, positive credit-to-GDP gap indicates an excessive credit growth in relation to GDP growth that creates enhanced risks to the financial system. 
As the last step, the benchmark buffer rate is determined based on the credit-to-GDP gap. If the credit-to-GDP gap exceeds 2 per cent, the benchmark buffer rate increases linearly (in accordance with Annex 2 to ESRB Recommendation) from zero to the upper threshold of 2.5% of the risk weighted assets where the credit-to-GDP gap reaches 10 per cent.
</t>
  </si>
  <si>
    <t>Q1 2015</t>
  </si>
  <si>
    <t>2015Q1</t>
  </si>
  <si>
    <t>2014Q4</t>
  </si>
  <si>
    <t>2015Q2</t>
  </si>
  <si>
    <t>benchmark buffer guide 
(% of RWA)</t>
  </si>
  <si>
    <t>2015Q3</t>
  </si>
  <si>
    <t>Credit - wide definition, 
mil. EUR</t>
  </si>
  <si>
    <t>Credit - narrow definition, 
mil. EUR</t>
  </si>
  <si>
    <t>2015Q4</t>
  </si>
  <si>
    <t>Q1 2016</t>
  </si>
  <si>
    <t>2016Q1</t>
  </si>
  <si>
    <t>2016Q2</t>
  </si>
  <si>
    <t xml:space="preserve">Liabilities of NFC to credit institutions, mil.EUR </t>
  </si>
  <si>
    <t xml:space="preserve">Liabilities of households to credit institutions, mil. EUR </t>
  </si>
  <si>
    <t>2016Q3</t>
  </si>
  <si>
    <t>Q1 20006</t>
  </si>
  <si>
    <t>Q1 20012</t>
  </si>
  <si>
    <r>
      <t>Credit – the narrow definition, million euro.</t>
    </r>
    <r>
      <rPr>
        <i/>
        <sz val="12"/>
        <color theme="1"/>
        <rFont val="Arial Narrow"/>
        <family val="2"/>
        <charset val="186"/>
      </rPr>
      <t xml:space="preserve"> </t>
    </r>
    <r>
      <rPr>
        <sz val="12"/>
        <color theme="1"/>
        <rFont val="Arial Narrow"/>
        <family val="2"/>
        <charset val="186"/>
      </rPr>
      <t xml:space="preserve"> This credit definition covers loans granted by credit institutions to non-financial sector and acquired debt securities – liabilities of non-financial corporations, households and non-profit institutions serving households to credit institutions.  Data source is Monthly Balance Sheet Reports aggregated by the Bank of Latvia. The benchmark buffer rate is calculated based on additional credit measurement proposed by the BCBS. This credit definition is narrower than the definition proposed initially by the BCBS; however, the results obtained by the calculations of the benchmark buffer rate under the narrow definition are more justified than using the broad credit definition. The credit-to-GDP gap calculated under this measurement according to Recommendation B 3 (c) is called the </t>
    </r>
    <r>
      <rPr>
        <b/>
        <sz val="12"/>
        <color theme="1"/>
        <rFont val="Arial Narrow"/>
        <family val="2"/>
        <charset val="186"/>
      </rPr>
      <t>additional credit-to-GDP gap.</t>
    </r>
    <r>
      <rPr>
        <sz val="12"/>
        <color theme="1"/>
        <rFont val="Arial Narrow"/>
        <family val="2"/>
        <charset val="186"/>
      </rPr>
      <t xml:space="preserve"> 
The time series from the beginning of 1999 were used in the calculation of the benchmark buffer rate. With this starting point, historical simulation of buffer requirement most closely matches the expert assessment of the lending cycle (namely, the CCyB rate should have been introduced in the period from Q4 2003 to Q4 2007). Compared with the broad credit time series, the data of the narrow credit time series is more stable (it is not retrospectively adjusted) and becomes available sooner.
In accordance with Recommendation B (4) the benchmark buffer rate, which best reflects the specificities of the national economy, shall be selected as a CCB guide. Therefore t</t>
    </r>
    <r>
      <rPr>
        <b/>
        <sz val="12"/>
        <color theme="1"/>
        <rFont val="Arial Narrow"/>
        <family val="2"/>
        <charset val="186"/>
      </rPr>
      <t>he benchmark buffer rate that is calculated based on the additional credit-to-GDP gap is selected as the CCB guide</t>
    </r>
    <r>
      <rPr>
        <sz val="12"/>
        <color theme="1"/>
        <rFont val="Arial Narrow"/>
        <family val="2"/>
        <charset val="186"/>
      </rPr>
      <t>.</t>
    </r>
  </si>
  <si>
    <t>Steps for defining the CCyB rate:</t>
  </si>
  <si>
    <t>Experience of other countries shows that the deviation of the credit-to GDP from its long term trend may not always be a good signal. Therefore to assess the accumulation of cyclical systemic risks, other quantitative indicators are also considered. The ESRB Recommendation suggests a set of variables to complement the credit-to-GDP gap. All the indicators that are used in the analysis must be updated on a regular basis.</t>
  </si>
  <si>
    <t xml:space="preserve">In setting the CCyB rate, quantitative analysis is to be combined with expert judgement but an emphasis is laid on the qualitative assessment. </t>
  </si>
  <si>
    <t>If required, the designated authority may set a higher CCyB rate than 2.5% of RWA.</t>
  </si>
  <si>
    <t>CCyB guide, unlimited 
(% of RWA)</t>
  </si>
  <si>
    <t>CCyB guide (% of RWA)</t>
  </si>
  <si>
    <t>2016Q4</t>
  </si>
  <si>
    <t>Q1 2017</t>
  </si>
  <si>
    <t>2017Q1</t>
  </si>
  <si>
    <t xml:space="preserve">Q2 </t>
  </si>
  <si>
    <t xml:space="preserve">Q4 </t>
  </si>
  <si>
    <t>2017Q2</t>
  </si>
  <si>
    <t>2017Q3</t>
  </si>
  <si>
    <t>2017Q4</t>
  </si>
  <si>
    <t>Q1 2018</t>
  </si>
  <si>
    <t>2018Q1</t>
  </si>
  <si>
    <t>2018Q2</t>
  </si>
  <si>
    <t>2018Q3</t>
  </si>
  <si>
    <t>2018Q4</t>
  </si>
  <si>
    <t>Q1 2019</t>
  </si>
  <si>
    <t>2019Q1</t>
  </si>
  <si>
    <t>Q2 2019</t>
  </si>
  <si>
    <t>2019Q2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</si>
</sst>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_ * \-#,##0.00_ ;_ * &quot;-&quot;??_ ;_ @_ "/>
    <numFmt numFmtId="165" formatCode="_ * #,##0_ ;_ * \-#,##0_ ;_ * &quot;-&quot;??_ ;_ @_ "/>
    <numFmt numFmtId="166" formatCode="0.0"/>
    <numFmt numFmtId="167" formatCode="0.000"/>
  </numFmts>
  <fonts count="30"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Narrow"/>
      <family val="2"/>
      <charset val="186"/>
    </font>
    <font>
      <b/>
      <sz val="9"/>
      <name val="Arial Narrow"/>
      <family val="2"/>
      <charset val="186"/>
    </font>
    <font>
      <b/>
      <sz val="9"/>
      <color theme="1"/>
      <name val="Arial Narrow"/>
      <family val="2"/>
      <charset val="186"/>
    </font>
    <font>
      <i/>
      <sz val="10"/>
      <color theme="1"/>
      <name val="Arial Narrow"/>
      <family val="2"/>
      <charset val="186"/>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indexed="26"/>
        <bgColor indexed="64"/>
      </patternFill>
    </fill>
    <fill>
      <patternFill patternType="solid">
        <fgColor theme="3" tint="0.79998168889431442"/>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4" borderId="0" applyNumberFormat="0" applyFill="0" applyBorder="0">
      <alignment horizontal="right"/>
    </xf>
    <xf numFmtId="166" fontId="13" fillId="4"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63">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4" fontId="4" fillId="0" borderId="0" xfId="1" applyNumberFormat="1" applyFont="1"/>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0" fontId="3" fillId="0" borderId="0" xfId="8" applyFont="1"/>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164" fontId="3" fillId="3" borderId="0" xfId="24"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49" fontId="3" fillId="0" borderId="0" xfId="0" applyNumberFormat="1" applyFont="1"/>
    <xf numFmtId="0" fontId="3" fillId="2" borderId="0" xfId="3" applyFont="1" applyFill="1" applyAlignment="1">
      <alignment horizontal="center" vertical="center" wrapText="1"/>
    </xf>
    <xf numFmtId="0" fontId="26" fillId="2" borderId="0" xfId="1" applyFont="1" applyFill="1" applyAlignment="1">
      <alignment horizontal="center" vertical="center" wrapText="1"/>
    </xf>
    <xf numFmtId="165" fontId="3" fillId="0" borderId="0" xfId="2" applyNumberFormat="1" applyFont="1" applyAlignment="1">
      <alignment horizontal="center" vertical="center"/>
    </xf>
    <xf numFmtId="3" fontId="3" fillId="0" borderId="0" xfId="0" applyNumberFormat="1" applyFont="1" applyAlignment="1">
      <alignment horizontal="center" vertical="center"/>
    </xf>
    <xf numFmtId="3" fontId="3" fillId="0" borderId="0" xfId="1" applyNumberFormat="1" applyFont="1"/>
    <xf numFmtId="3" fontId="0" fillId="0" borderId="0" xfId="0" applyNumberFormat="1" applyFill="1" applyProtection="1"/>
    <xf numFmtId="3" fontId="27" fillId="5" borderId="0" xfId="8" applyNumberFormat="1" applyFont="1" applyFill="1" applyAlignment="1">
      <alignment horizontal="center" vertical="center" wrapText="1"/>
    </xf>
    <xf numFmtId="0" fontId="28" fillId="5" borderId="0" xfId="8" applyFont="1" applyFill="1" applyAlignment="1">
      <alignment vertical="center" wrapText="1"/>
    </xf>
    <xf numFmtId="1" fontId="3" fillId="0" borderId="0" xfId="0" applyNumberFormat="1" applyFont="1" applyAlignment="1">
      <alignment horizontal="center" vertical="center"/>
    </xf>
    <xf numFmtId="2" fontId="5" fillId="0" borderId="0" xfId="2" applyNumberFormat="1" applyFont="1" applyAlignment="1">
      <alignment horizontal="center" vertical="center"/>
    </xf>
    <xf numFmtId="2" fontId="3" fillId="0" borderId="0" xfId="2" applyNumberFormat="1" applyFont="1" applyAlignment="1">
      <alignment horizontal="center" vertical="center"/>
    </xf>
    <xf numFmtId="2" fontId="3" fillId="0" borderId="0" xfId="24" applyNumberFormat="1" applyFont="1" applyAlignment="1">
      <alignment horizontal="center" vertical="center"/>
    </xf>
    <xf numFmtId="0" fontId="3" fillId="0" borderId="0" xfId="1" applyFont="1"/>
    <xf numFmtId="3" fontId="29" fillId="0" borderId="0" xfId="0" applyNumberFormat="1" applyFont="1" applyAlignment="1">
      <alignment horizontal="center" vertical="center"/>
    </xf>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center" wrapText="1"/>
    </xf>
    <xf numFmtId="0" fontId="19" fillId="0" borderId="0" xfId="0" applyFont="1" applyAlignment="1">
      <alignment horizontal="left" vertical="center" wrapText="1"/>
    </xf>
    <xf numFmtId="0" fontId="21" fillId="0" borderId="0" xfId="0" applyFont="1" applyAlignment="1">
      <alignment horizontal="left" vertical="top" wrapText="1"/>
    </xf>
    <xf numFmtId="0" fontId="21"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vertical="top" wrapText="1"/>
    </xf>
  </cellXfs>
  <cellStyles count="25">
    <cellStyle name="Actual - Formula" xfId="10" xr:uid="{00000000-0005-0000-0000-000000000000}"/>
    <cellStyle name="Actual - Formula 2" xfId="11" xr:uid="{00000000-0005-0000-0000-000001000000}"/>
    <cellStyle name="Actual - Formula 2 2" xfId="12" xr:uid="{00000000-0005-0000-0000-000002000000}"/>
    <cellStyle name="Actual - Input" xfId="13" xr:uid="{00000000-0005-0000-0000-000003000000}"/>
    <cellStyle name="Actual - SA" xfId="14" xr:uid="{00000000-0005-0000-0000-000004000000}"/>
    <cellStyle name="Actual data" xfId="15" xr:uid="{00000000-0005-0000-0000-000005000000}"/>
    <cellStyle name="Comma" xfId="24" builtinId="3"/>
    <cellStyle name="Comma 2" xfId="2" xr:uid="{00000000-0005-0000-0000-000007000000}"/>
    <cellStyle name="Comma 2 2" xfId="4" xr:uid="{00000000-0005-0000-0000-000008000000}"/>
    <cellStyle name="Comma 3" xfId="9" xr:uid="{00000000-0005-0000-0000-000009000000}"/>
    <cellStyle name="Forecast" xfId="16" xr:uid="{00000000-0005-0000-0000-00000A000000}"/>
    <cellStyle name="Forecast - Input" xfId="17" xr:uid="{00000000-0005-0000-0000-00000B000000}"/>
    <cellStyle name="Hyperlink 2" xfId="18" xr:uid="{00000000-0005-0000-0000-00000C000000}"/>
    <cellStyle name="Normal" xfId="0" builtinId="0"/>
    <cellStyle name="Normal 2" xfId="1" xr:uid="{00000000-0005-0000-0000-00000E000000}"/>
    <cellStyle name="Normal 2 2" xfId="3" xr:uid="{00000000-0005-0000-0000-00000F000000}"/>
    <cellStyle name="Normal 2 3" xfId="19" xr:uid="{00000000-0005-0000-0000-000010000000}"/>
    <cellStyle name="Normal 3" xfId="5" xr:uid="{00000000-0005-0000-0000-000011000000}"/>
    <cellStyle name="Normal 3 2" xfId="20" xr:uid="{00000000-0005-0000-0000-000012000000}"/>
    <cellStyle name="Normal 4" xfId="7" xr:uid="{00000000-0005-0000-0000-000013000000}"/>
    <cellStyle name="Normal 5" xfId="8" xr:uid="{00000000-0005-0000-0000-000014000000}"/>
    <cellStyle name="Normal 6" xfId="21" xr:uid="{00000000-0005-0000-0000-000015000000}"/>
    <cellStyle name="Parastais 2" xfId="22" xr:uid="{00000000-0005-0000-0000-000016000000}"/>
    <cellStyle name="Percent 2" xfId="6" xr:uid="{00000000-0005-0000-0000-000017000000}"/>
    <cellStyle name="Percent 3" xfId="23" xr:uid="{00000000-0005-0000-0000-000018000000}"/>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83767413693E-2"/>
          <c:y val="0.12331511875524759"/>
          <c:w val="0.87769395104682135"/>
          <c:h val="0.56818512002095956"/>
        </c:manualLayout>
      </c:layout>
      <c:barChart>
        <c:barDir val="col"/>
        <c:grouping val="clustered"/>
        <c:varyColors val="0"/>
        <c:ser>
          <c:idx val="4"/>
          <c:order val="3"/>
          <c:tx>
            <c:v>CCyB guide, % (right axis)</c:v>
          </c:tx>
          <c:spPr>
            <a:solidFill>
              <a:schemeClr val="accent2">
                <a:lumMod val="20000"/>
                <a:lumOff val="80000"/>
              </a:schemeClr>
            </a:solidFill>
          </c:spPr>
          <c:invertIfNegative val="0"/>
          <c:cat>
            <c:strRef>
              <c:f>'additional credit-to-GDP gap'!$A$15:$A$92</c:f>
              <c:strCache>
                <c:ptCount val="78"/>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 2019</c:v>
                </c:pt>
              </c:strCache>
            </c:strRef>
          </c:cat>
          <c:val>
            <c:numRef>
              <c:f>'additional credit-to-GDP gap'!$F$15:$F$92</c:f>
              <c:numCache>
                <c:formatCode>0.00</c:formatCode>
                <c:ptCount val="7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0.21495769731210312</c:v>
                </c:pt>
                <c:pt idx="16">
                  <c:v>0.40498811545560631</c:v>
                </c:pt>
                <c:pt idx="17">
                  <c:v>0.60402442868581252</c:v>
                </c:pt>
                <c:pt idx="18">
                  <c:v>0.83965640541914688</c:v>
                </c:pt>
                <c:pt idx="19">
                  <c:v>0.85639412573952489</c:v>
                </c:pt>
                <c:pt idx="20">
                  <c:v>0.96963570554885936</c:v>
                </c:pt>
                <c:pt idx="21">
                  <c:v>1.3424439336317375</c:v>
                </c:pt>
                <c:pt idx="22">
                  <c:v>1.6128849232951312</c:v>
                </c:pt>
                <c:pt idx="23">
                  <c:v>2.0593829011427847</c:v>
                </c:pt>
                <c:pt idx="24">
                  <c:v>2.0224949014101501</c:v>
                </c:pt>
                <c:pt idx="25">
                  <c:v>2.4629660351267564</c:v>
                </c:pt>
                <c:pt idx="26">
                  <c:v>2.5</c:v>
                </c:pt>
                <c:pt idx="27">
                  <c:v>2.5</c:v>
                </c:pt>
                <c:pt idx="28">
                  <c:v>2.5</c:v>
                </c:pt>
                <c:pt idx="29">
                  <c:v>2.443560974980294</c:v>
                </c:pt>
                <c:pt idx="30">
                  <c:v>1.5498476237536498</c:v>
                </c:pt>
                <c:pt idx="31">
                  <c:v>0.5482288379358311</c:v>
                </c:pt>
                <c:pt idx="32">
                  <c:v>0</c:v>
                </c:pt>
                <c:pt idx="33">
                  <c:v>0</c:v>
                </c:pt>
                <c:pt idx="34">
                  <c:v>0</c:v>
                </c:pt>
                <c:pt idx="35">
                  <c:v>0</c:v>
                </c:pt>
                <c:pt idx="36">
                  <c:v>0</c:v>
                </c:pt>
                <c:pt idx="37">
                  <c:v>0</c:v>
                </c:pt>
                <c:pt idx="38">
                  <c:v>0.63152669146157492</c:v>
                </c:pt>
                <c:pt idx="39">
                  <c:v>1.2187040655809094</c:v>
                </c:pt>
                <c:pt idx="40">
                  <c:v>1.0679936229676625</c:v>
                </c:pt>
                <c:pt idx="41">
                  <c:v>0.5557231669327376</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numCache>
            </c:numRef>
          </c:val>
          <c:extLst>
            <c:ext xmlns:c16="http://schemas.microsoft.com/office/drawing/2014/chart" uri="{C3380CC4-5D6E-409C-BE32-E72D297353CC}">
              <c16:uniqueId val="{00000000-F849-544E-A9E7-B1968A016997}"/>
            </c:ext>
          </c:extLst>
        </c:ser>
        <c:dLbls>
          <c:showLegendKey val="0"/>
          <c:showVal val="0"/>
          <c:showCatName val="0"/>
          <c:showSerName val="0"/>
          <c:showPercent val="0"/>
          <c:showBubbleSize val="0"/>
        </c:dLbls>
        <c:gapWidth val="0"/>
        <c:axId val="158953856"/>
        <c:axId val="158939776"/>
      </c:barChart>
      <c:lineChart>
        <c:grouping val="standard"/>
        <c:varyColors val="0"/>
        <c:ser>
          <c:idx val="0"/>
          <c:order val="0"/>
          <c:tx>
            <c:strRef>
              <c:f>'additional credit-to-GDP gap'!$B$1</c:f>
              <c:strCache>
                <c:ptCount val="1"/>
                <c:pt idx="0">
                  <c:v>Credit/GDP ratio, %</c:v>
                </c:pt>
              </c:strCache>
            </c:strRef>
          </c:tx>
          <c:spPr>
            <a:ln w="38100">
              <a:solidFill>
                <a:srgbClr val="002060"/>
              </a:solidFill>
            </a:ln>
          </c:spPr>
          <c:marker>
            <c:symbol val="none"/>
          </c:marker>
          <c:cat>
            <c:strRef>
              <c:f>'additional credit-to-GDP gap'!$A$15:$A$92</c:f>
              <c:strCache>
                <c:ptCount val="78"/>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 2019</c:v>
                </c:pt>
              </c:strCache>
            </c:strRef>
          </c:cat>
          <c:val>
            <c:numRef>
              <c:f>'additional credit-to-GDP gap'!$B$15:$B$92</c:f>
              <c:numCache>
                <c:formatCode>_ * #\ ##0_ ;_ * \-#\ ##0_ ;_ * "-"??_ ;_ @_ </c:formatCode>
                <c:ptCount val="78"/>
                <c:pt idx="0">
                  <c:v>14.2744038698105</c:v>
                </c:pt>
                <c:pt idx="1">
                  <c:v>14.520349362847901</c:v>
                </c:pt>
                <c:pt idx="2">
                  <c:v>15.3384916355384</c:v>
                </c:pt>
                <c:pt idx="3">
                  <c:v>16.607438697806</c:v>
                </c:pt>
                <c:pt idx="4">
                  <c:v>17.866727814355102</c:v>
                </c:pt>
                <c:pt idx="5">
                  <c:v>18.578157762357201</c:v>
                </c:pt>
                <c:pt idx="6">
                  <c:v>19.570511933796499</c:v>
                </c:pt>
                <c:pt idx="7">
                  <c:v>20.7801917155175</c:v>
                </c:pt>
                <c:pt idx="8">
                  <c:v>21.586303922384602</c:v>
                </c:pt>
                <c:pt idx="9">
                  <c:v>22.160649906980101</c:v>
                </c:pt>
                <c:pt idx="10">
                  <c:v>23.494236752698601</c:v>
                </c:pt>
                <c:pt idx="11">
                  <c:v>25.275185830164801</c:v>
                </c:pt>
                <c:pt idx="12">
                  <c:v>26.7875245078638</c:v>
                </c:pt>
                <c:pt idx="13">
                  <c:v>28.319695496952001</c:v>
                </c:pt>
                <c:pt idx="14">
                  <c:v>30.025228288834299</c:v>
                </c:pt>
                <c:pt idx="15">
                  <c:v>32.346748673195897</c:v>
                </c:pt>
                <c:pt idx="16">
                  <c:v>34.687349671962302</c:v>
                </c:pt>
                <c:pt idx="17">
                  <c:v>37.203384887360997</c:v>
                </c:pt>
                <c:pt idx="18">
                  <c:v>40.001103940899398</c:v>
                </c:pt>
                <c:pt idx="19">
                  <c:v>42.127401578751297</c:v>
                </c:pt>
                <c:pt idx="20">
                  <c:v>44.644769102776998</c:v>
                </c:pt>
                <c:pt idx="21">
                  <c:v>48.213814059235602</c:v>
                </c:pt>
                <c:pt idx="22">
                  <c:v>51.617155804346098</c:v>
                </c:pt>
                <c:pt idx="23">
                  <c:v>55.830116913518403</c:v>
                </c:pt>
                <c:pt idx="24">
                  <c:v>58.502549346305301</c:v>
                </c:pt>
                <c:pt idx="25">
                  <c:v>62.930748751435203</c:v>
                </c:pt>
                <c:pt idx="26">
                  <c:v>67.704598581492206</c:v>
                </c:pt>
                <c:pt idx="27">
                  <c:v>72.812578054420996</c:v>
                </c:pt>
                <c:pt idx="28">
                  <c:v>74.948169786047004</c:v>
                </c:pt>
                <c:pt idx="29">
                  <c:v>76.142500729928301</c:v>
                </c:pt>
                <c:pt idx="30">
                  <c:v>76.092363220990407</c:v>
                </c:pt>
                <c:pt idx="31">
                  <c:v>75.324167104911496</c:v>
                </c:pt>
                <c:pt idx="32">
                  <c:v>75.164609611802007</c:v>
                </c:pt>
                <c:pt idx="33">
                  <c:v>75.920000925508404</c:v>
                </c:pt>
                <c:pt idx="34">
                  <c:v>77.106586936211301</c:v>
                </c:pt>
                <c:pt idx="35">
                  <c:v>77.662994825519107</c:v>
                </c:pt>
                <c:pt idx="36">
                  <c:v>80.130414238403404</c:v>
                </c:pt>
                <c:pt idx="37">
                  <c:v>84.243662763871896</c:v>
                </c:pt>
                <c:pt idx="38">
                  <c:v>89.891116900387004</c:v>
                </c:pt>
                <c:pt idx="39">
                  <c:v>94.3651599575132</c:v>
                </c:pt>
                <c:pt idx="40">
                  <c:v>96.440102902166004</c:v>
                </c:pt>
                <c:pt idx="41">
                  <c:v>97.211164825284698</c:v>
                </c:pt>
                <c:pt idx="42">
                  <c:v>95.621981253574305</c:v>
                </c:pt>
                <c:pt idx="43">
                  <c:v>91.257673559230597</c:v>
                </c:pt>
                <c:pt idx="44">
                  <c:v>87.290718743123804</c:v>
                </c:pt>
                <c:pt idx="45">
                  <c:v>82.845479685259903</c:v>
                </c:pt>
                <c:pt idx="46">
                  <c:v>79.521021220263904</c:v>
                </c:pt>
                <c:pt idx="47">
                  <c:v>74.470462801495202</c:v>
                </c:pt>
                <c:pt idx="48">
                  <c:v>68.580569364022907</c:v>
                </c:pt>
                <c:pt idx="49">
                  <c:v>64.960140451732798</c:v>
                </c:pt>
                <c:pt idx="50">
                  <c:v>63.585930205809298</c:v>
                </c:pt>
                <c:pt idx="51">
                  <c:v>60.953684415707897</c:v>
                </c:pt>
                <c:pt idx="52">
                  <c:v>59.475979536101804</c:v>
                </c:pt>
                <c:pt idx="53">
                  <c:v>57.391308640162201</c:v>
                </c:pt>
                <c:pt idx="54">
                  <c:v>55.864808399799003</c:v>
                </c:pt>
                <c:pt idx="55">
                  <c:v>54.478300515123202</c:v>
                </c:pt>
                <c:pt idx="56">
                  <c:v>51.440855047751803</c:v>
                </c:pt>
                <c:pt idx="57">
                  <c:v>50.206628757326897</c:v>
                </c:pt>
                <c:pt idx="58">
                  <c:v>49.705256432320503</c:v>
                </c:pt>
                <c:pt idx="59">
                  <c:v>47.943055361966302</c:v>
                </c:pt>
                <c:pt idx="60">
                  <c:v>47.385618965155999</c:v>
                </c:pt>
                <c:pt idx="61">
                  <c:v>46.593961849453201</c:v>
                </c:pt>
                <c:pt idx="62">
                  <c:v>46.014811227585596</c:v>
                </c:pt>
                <c:pt idx="63">
                  <c:v>44.991856306713601</c:v>
                </c:pt>
                <c:pt idx="64">
                  <c:v>44.0338825822556</c:v>
                </c:pt>
                <c:pt idx="65">
                  <c:v>44.490833554217602</c:v>
                </c:pt>
                <c:pt idx="66">
                  <c:v>44.516571005021802</c:v>
                </c:pt>
                <c:pt idx="67">
                  <c:v>43.914001162726898</c:v>
                </c:pt>
                <c:pt idx="68">
                  <c:v>43.359334327169996</c:v>
                </c:pt>
                <c:pt idx="69">
                  <c:v>42.265119120165302</c:v>
                </c:pt>
                <c:pt idx="70">
                  <c:v>40.3945125020768</c:v>
                </c:pt>
                <c:pt idx="71">
                  <c:v>39.360435620005298</c:v>
                </c:pt>
                <c:pt idx="72">
                  <c:v>38.517368185166099</c:v>
                </c:pt>
                <c:pt idx="73">
                  <c:v>37.342191306494598</c:v>
                </c:pt>
                <c:pt idx="74">
                  <c:v>34.709595616096699</c:v>
                </c:pt>
                <c:pt idx="75">
                  <c:v>33.574224347628402</c:v>
                </c:pt>
                <c:pt idx="76">
                  <c:v>33.409305227906998</c:v>
                </c:pt>
                <c:pt idx="77">
                  <c:v>32.695683825132697</c:v>
                </c:pt>
              </c:numCache>
            </c:numRef>
          </c:val>
          <c:smooth val="0"/>
          <c:extLst>
            <c:ext xmlns:c16="http://schemas.microsoft.com/office/drawing/2014/chart" uri="{C3380CC4-5D6E-409C-BE32-E72D297353CC}">
              <c16:uniqueId val="{00000001-F849-544E-A9E7-B1968A016997}"/>
            </c:ext>
          </c:extLst>
        </c:ser>
        <c:ser>
          <c:idx val="1"/>
          <c:order val="1"/>
          <c:tx>
            <c:strRef>
              <c:f>'additional credit-to-GDP gap'!$C$1</c:f>
              <c:strCache>
                <c:ptCount val="1"/>
                <c:pt idx="0">
                  <c:v>Credit/GDP trend, %</c:v>
                </c:pt>
              </c:strCache>
            </c:strRef>
          </c:tx>
          <c:spPr>
            <a:ln w="38100">
              <a:solidFill>
                <a:srgbClr val="C00000"/>
              </a:solidFill>
            </a:ln>
          </c:spPr>
          <c:marker>
            <c:symbol val="none"/>
          </c:marker>
          <c:cat>
            <c:strRef>
              <c:f>'additional credit-to-GDP gap'!$A$15:$A$92</c:f>
              <c:strCache>
                <c:ptCount val="78"/>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 2019</c:v>
                </c:pt>
              </c:strCache>
            </c:strRef>
          </c:cat>
          <c:val>
            <c:numRef>
              <c:f>'additional credit-to-GDP gap'!$C$15:$C$92</c:f>
              <c:numCache>
                <c:formatCode>#,##0</c:formatCode>
                <c:ptCount val="78"/>
                <c:pt idx="0">
                  <c:v>14.0830657908504</c:v>
                </c:pt>
                <c:pt idx="1">
                  <c:v>14.5184202401473</c:v>
                </c:pt>
                <c:pt idx="2">
                  <c:v>15.1315678793489</c:v>
                </c:pt>
                <c:pt idx="3">
                  <c:v>16.023718580476</c:v>
                </c:pt>
                <c:pt idx="4">
                  <c:v>17.0675467681383</c:v>
                </c:pt>
                <c:pt idx="5">
                  <c:v>18.0110829186047</c:v>
                </c:pt>
                <c:pt idx="6">
                  <c:v>18.9787543172543</c:v>
                </c:pt>
                <c:pt idx="7">
                  <c:v>20.025391938582398</c:v>
                </c:pt>
                <c:pt idx="8">
                  <c:v>21.014255881728801</c:v>
                </c:pt>
                <c:pt idx="9">
                  <c:v>21.901976024539699</c:v>
                </c:pt>
                <c:pt idx="10">
                  <c:v>22.899636311203899</c:v>
                </c:pt>
                <c:pt idx="11">
                  <c:v>24.080289604664699</c:v>
                </c:pt>
                <c:pt idx="12">
                  <c:v>25.340374533247001</c:v>
                </c:pt>
                <c:pt idx="13">
                  <c:v>26.664714486493398</c:v>
                </c:pt>
                <c:pt idx="14">
                  <c:v>28.072139492809601</c:v>
                </c:pt>
                <c:pt idx="15">
                  <c:v>29.658884041797201</c:v>
                </c:pt>
                <c:pt idx="16">
                  <c:v>31.3913877025043</c:v>
                </c:pt>
                <c:pt idx="17">
                  <c:v>33.270506715566398</c:v>
                </c:pt>
                <c:pt idx="18">
                  <c:v>35.3142034435581</c:v>
                </c:pt>
                <c:pt idx="19">
                  <c:v>37.3869403763848</c:v>
                </c:pt>
                <c:pt idx="20">
                  <c:v>39.541934845020698</c:v>
                </c:pt>
                <c:pt idx="21">
                  <c:v>41.917993471613997</c:v>
                </c:pt>
                <c:pt idx="22">
                  <c:v>44.455924049801702</c:v>
                </c:pt>
                <c:pt idx="23">
                  <c:v>47.240091629861503</c:v>
                </c:pt>
                <c:pt idx="24">
                  <c:v>50.030565661792799</c:v>
                </c:pt>
                <c:pt idx="25">
                  <c:v>53.049257439029603</c:v>
                </c:pt>
                <c:pt idx="26">
                  <c:v>56.306426572814999</c:v>
                </c:pt>
                <c:pt idx="27">
                  <c:v>59.8092777240091</c:v>
                </c:pt>
                <c:pt idx="28">
                  <c:v>63.178403779503</c:v>
                </c:pt>
                <c:pt idx="29">
                  <c:v>66.323105609991401</c:v>
                </c:pt>
                <c:pt idx="30">
                  <c:v>69.132850824978803</c:v>
                </c:pt>
                <c:pt idx="31">
                  <c:v>71.5698348235168</c:v>
                </c:pt>
                <c:pt idx="32">
                  <c:v>73.740774591645803</c:v>
                </c:pt>
                <c:pt idx="33">
                  <c:v>75.769144828652003</c:v>
                </c:pt>
                <c:pt idx="34">
                  <c:v>77.713629177583698</c:v>
                </c:pt>
                <c:pt idx="35">
                  <c:v>79.521648716927501</c:v>
                </c:pt>
                <c:pt idx="36">
                  <c:v>81.389917297532904</c:v>
                </c:pt>
                <c:pt idx="37">
                  <c:v>83.466166106371702</c:v>
                </c:pt>
                <c:pt idx="38">
                  <c:v>85.870231487710001</c:v>
                </c:pt>
                <c:pt idx="39">
                  <c:v>88.465306947654298</c:v>
                </c:pt>
                <c:pt idx="40">
                  <c:v>91.022523308669506</c:v>
                </c:pt>
                <c:pt idx="41">
                  <c:v>93.432850691100001</c:v>
                </c:pt>
                <c:pt idx="42">
                  <c:v>95.509674022928095</c:v>
                </c:pt>
                <c:pt idx="43">
                  <c:v>97.0515354921925</c:v>
                </c:pt>
                <c:pt idx="44">
                  <c:v>98.136513263433599</c:v>
                </c:pt>
                <c:pt idx="45">
                  <c:v>98.764368290302102</c:v>
                </c:pt>
                <c:pt idx="46">
                  <c:v>99.060873949603604</c:v>
                </c:pt>
                <c:pt idx="47">
                  <c:v>98.9184710818475</c:v>
                </c:pt>
                <c:pt idx="48">
                  <c:v>98.307239817893603</c:v>
                </c:pt>
                <c:pt idx="49">
                  <c:v>97.433882651552096</c:v>
                </c:pt>
                <c:pt idx="50">
                  <c:v>96.484777842626698</c:v>
                </c:pt>
                <c:pt idx="51">
                  <c:v>95.373559462523403</c:v>
                </c:pt>
                <c:pt idx="52">
                  <c:v>94.195251075147596</c:v>
                </c:pt>
                <c:pt idx="53">
                  <c:v>92.911447151033599</c:v>
                </c:pt>
                <c:pt idx="54">
                  <c:v>91.568724734472895</c:v>
                </c:pt>
                <c:pt idx="55">
                  <c:v>90.180880377510704</c:v>
                </c:pt>
                <c:pt idx="56">
                  <c:v>88.637668043620295</c:v>
                </c:pt>
                <c:pt idx="57">
                  <c:v>87.071448684200206</c:v>
                </c:pt>
                <c:pt idx="58">
                  <c:v>85.532998014324406</c:v>
                </c:pt>
                <c:pt idx="59">
                  <c:v>83.9370859334947</c:v>
                </c:pt>
                <c:pt idx="60">
                  <c:v>82.366457846601094</c:v>
                </c:pt>
                <c:pt idx="61">
                  <c:v>80.804584540100194</c:v>
                </c:pt>
                <c:pt idx="62">
                  <c:v>79.264847391019899</c:v>
                </c:pt>
                <c:pt idx="63">
                  <c:v>77.717860621325599</c:v>
                </c:pt>
                <c:pt idx="64">
                  <c:v>76.168325106577001</c:v>
                </c:pt>
                <c:pt idx="65">
                  <c:v>74.705414600537395</c:v>
                </c:pt>
                <c:pt idx="66">
                  <c:v>73.297993622698399</c:v>
                </c:pt>
                <c:pt idx="67">
                  <c:v>71.904632488552394</c:v>
                </c:pt>
                <c:pt idx="68">
                  <c:v>70.527797323970105</c:v>
                </c:pt>
                <c:pt idx="69">
                  <c:v>69.134053141440305</c:v>
                </c:pt>
                <c:pt idx="70">
                  <c:v>67.677476420533793</c:v>
                </c:pt>
                <c:pt idx="71">
                  <c:v>66.211565493398297</c:v>
                </c:pt>
                <c:pt idx="72">
                  <c:v>64.748452807263504</c:v>
                </c:pt>
                <c:pt idx="73">
                  <c:v>63.268587662056603</c:v>
                </c:pt>
                <c:pt idx="74">
                  <c:v>61.686912912281798</c:v>
                </c:pt>
                <c:pt idx="75">
                  <c:v>60.096166717892302</c:v>
                </c:pt>
                <c:pt idx="76">
                  <c:v>58.553869445226297</c:v>
                </c:pt>
                <c:pt idx="77">
                  <c:v>57.010042754411003</c:v>
                </c:pt>
              </c:numCache>
            </c:numRef>
          </c:val>
          <c:smooth val="0"/>
          <c:extLst>
            <c:ext xmlns:c16="http://schemas.microsoft.com/office/drawing/2014/chart" uri="{C3380CC4-5D6E-409C-BE32-E72D297353CC}">
              <c16:uniqueId val="{00000002-F849-544E-A9E7-B1968A016997}"/>
            </c:ext>
          </c:extLst>
        </c:ser>
        <c:ser>
          <c:idx val="2"/>
          <c:order val="2"/>
          <c:tx>
            <c:strRef>
              <c:f>'additional credit-to-GDP gap'!$D$1</c:f>
              <c:strCache>
                <c:ptCount val="1"/>
                <c:pt idx="0">
                  <c:v>Deviation from trend, pp</c:v>
                </c:pt>
              </c:strCache>
            </c:strRef>
          </c:tx>
          <c:spPr>
            <a:ln w="38100">
              <a:solidFill>
                <a:srgbClr val="FFC000"/>
              </a:solidFill>
            </a:ln>
          </c:spPr>
          <c:marker>
            <c:symbol val="none"/>
          </c:marker>
          <c:cat>
            <c:strRef>
              <c:f>'additional credit-to-GDP gap'!$A$15:$A$92</c:f>
              <c:strCache>
                <c:ptCount val="78"/>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pt idx="77">
                  <c:v>Q2 2019</c:v>
                </c:pt>
              </c:strCache>
            </c:strRef>
          </c:cat>
          <c:val>
            <c:numRef>
              <c:f>'additional credit-to-GDP gap'!$D$15:$D$92</c:f>
              <c:numCache>
                <c:formatCode>#,##0</c:formatCode>
                <c:ptCount val="78"/>
                <c:pt idx="0">
                  <c:v>0.19133807896006799</c:v>
                </c:pt>
                <c:pt idx="1">
                  <c:v>1.9291227006306101E-3</c:v>
                </c:pt>
                <c:pt idx="2">
                  <c:v>0.206923756189484</c:v>
                </c:pt>
                <c:pt idx="3">
                  <c:v>0.58372011732997398</c:v>
                </c:pt>
                <c:pt idx="4">
                  <c:v>0.79918104621677999</c:v>
                </c:pt>
                <c:pt idx="5">
                  <c:v>0.56707484375250705</c:v>
                </c:pt>
                <c:pt idx="6">
                  <c:v>0.59175761654215697</c:v>
                </c:pt>
                <c:pt idx="7">
                  <c:v>0.75479977693509004</c:v>
                </c:pt>
                <c:pt idx="8">
                  <c:v>0.57204804065580095</c:v>
                </c:pt>
                <c:pt idx="9">
                  <c:v>0.25867388244040801</c:v>
                </c:pt>
                <c:pt idx="10">
                  <c:v>0.59460044149461999</c:v>
                </c:pt>
                <c:pt idx="11">
                  <c:v>1.1948962255001301</c:v>
                </c:pt>
                <c:pt idx="12">
                  <c:v>1.4471499746168199</c:v>
                </c:pt>
                <c:pt idx="13">
                  <c:v>1.6549810104586</c:v>
                </c:pt>
                <c:pt idx="14">
                  <c:v>1.9530887960247101</c:v>
                </c:pt>
                <c:pt idx="15">
                  <c:v>2.68786463139873</c:v>
                </c:pt>
                <c:pt idx="16">
                  <c:v>3.2959619694579398</c:v>
                </c:pt>
                <c:pt idx="17">
                  <c:v>3.9328781717946</c:v>
                </c:pt>
                <c:pt idx="18">
                  <c:v>4.68690049734127</c:v>
                </c:pt>
                <c:pt idx="19">
                  <c:v>4.7404612023664798</c:v>
                </c:pt>
                <c:pt idx="20">
                  <c:v>5.1028342577563501</c:v>
                </c:pt>
                <c:pt idx="21">
                  <c:v>6.2958205876215603</c:v>
                </c:pt>
                <c:pt idx="22">
                  <c:v>7.1612317545444197</c:v>
                </c:pt>
                <c:pt idx="23">
                  <c:v>8.5900252836569102</c:v>
                </c:pt>
                <c:pt idx="24">
                  <c:v>8.4719836845124803</c:v>
                </c:pt>
                <c:pt idx="25">
                  <c:v>9.8814913124056201</c:v>
                </c:pt>
                <c:pt idx="26">
                  <c:v>11.398172008677101</c:v>
                </c:pt>
                <c:pt idx="27">
                  <c:v>13.0033003304118</c:v>
                </c:pt>
                <c:pt idx="28">
                  <c:v>11.7697660065439</c:v>
                </c:pt>
                <c:pt idx="29">
                  <c:v>9.8193951199369405</c:v>
                </c:pt>
                <c:pt idx="30">
                  <c:v>6.9595123960116796</c:v>
                </c:pt>
                <c:pt idx="31">
                  <c:v>3.7543322813946598</c:v>
                </c:pt>
                <c:pt idx="32">
                  <c:v>1.42383502015619</c:v>
                </c:pt>
                <c:pt idx="33">
                  <c:v>0.15085609685635801</c:v>
                </c:pt>
                <c:pt idx="34">
                  <c:v>-0.60704224137238305</c:v>
                </c:pt>
                <c:pt idx="35">
                  <c:v>-1.8586538914084301</c:v>
                </c:pt>
                <c:pt idx="36">
                  <c:v>-1.25950305912951</c:v>
                </c:pt>
                <c:pt idx="37">
                  <c:v>0.77749665750016494</c:v>
                </c:pt>
                <c:pt idx="38">
                  <c:v>4.0208854126770399</c:v>
                </c:pt>
                <c:pt idx="39">
                  <c:v>5.8998530098589104</c:v>
                </c:pt>
                <c:pt idx="40">
                  <c:v>5.4175795934965203</c:v>
                </c:pt>
                <c:pt idx="41">
                  <c:v>3.7783141341847601</c:v>
                </c:pt>
                <c:pt idx="42">
                  <c:v>0.112307230646223</c:v>
                </c:pt>
                <c:pt idx="43">
                  <c:v>-5.7938619329618302</c:v>
                </c:pt>
                <c:pt idx="44">
                  <c:v>-10.845794520309701</c:v>
                </c:pt>
                <c:pt idx="45">
                  <c:v>-15.918888605042101</c:v>
                </c:pt>
                <c:pt idx="46">
                  <c:v>-19.5398527293396</c:v>
                </c:pt>
                <c:pt idx="47">
                  <c:v>-24.448008280352202</c:v>
                </c:pt>
                <c:pt idx="48">
                  <c:v>-29.7266704538706</c:v>
                </c:pt>
                <c:pt idx="49">
                  <c:v>-32.473742199819199</c:v>
                </c:pt>
                <c:pt idx="50">
                  <c:v>-32.898847636817401</c:v>
                </c:pt>
                <c:pt idx="51">
                  <c:v>-34.419875046815498</c:v>
                </c:pt>
                <c:pt idx="52">
                  <c:v>-34.7192715390457</c:v>
                </c:pt>
                <c:pt idx="53">
                  <c:v>-35.520138510871398</c:v>
                </c:pt>
                <c:pt idx="54">
                  <c:v>-35.703916334673899</c:v>
                </c:pt>
                <c:pt idx="55">
                  <c:v>-35.702579862387502</c:v>
                </c:pt>
                <c:pt idx="56">
                  <c:v>-37.196812995868498</c:v>
                </c:pt>
                <c:pt idx="57">
                  <c:v>-36.864819926873302</c:v>
                </c:pt>
                <c:pt idx="58">
                  <c:v>-35.827741582003902</c:v>
                </c:pt>
                <c:pt idx="59">
                  <c:v>-35.994030571528299</c:v>
                </c:pt>
                <c:pt idx="60">
                  <c:v>-34.980838881445102</c:v>
                </c:pt>
                <c:pt idx="61">
                  <c:v>-34.210622690647</c:v>
                </c:pt>
                <c:pt idx="62">
                  <c:v>-33.250036163434302</c:v>
                </c:pt>
                <c:pt idx="63">
                  <c:v>-32.726004314611998</c:v>
                </c:pt>
                <c:pt idx="64">
                  <c:v>-32.1344425243214</c:v>
                </c:pt>
                <c:pt idx="65">
                  <c:v>-30.2145810463198</c:v>
                </c:pt>
                <c:pt idx="66">
                  <c:v>-28.781422617676501</c:v>
                </c:pt>
                <c:pt idx="67">
                  <c:v>-27.990631325825401</c:v>
                </c:pt>
                <c:pt idx="68">
                  <c:v>-27.168462996799999</c:v>
                </c:pt>
                <c:pt idx="69">
                  <c:v>-26.868934021274999</c:v>
                </c:pt>
                <c:pt idx="70">
                  <c:v>-27.282963918457</c:v>
                </c:pt>
                <c:pt idx="71">
                  <c:v>-26.8511298733929</c:v>
                </c:pt>
                <c:pt idx="72">
                  <c:v>-26.231084622097399</c:v>
                </c:pt>
                <c:pt idx="73">
                  <c:v>-25.926396355561899</c:v>
                </c:pt>
                <c:pt idx="74">
                  <c:v>-26.977317296185099</c:v>
                </c:pt>
                <c:pt idx="75">
                  <c:v>-26.521942370263901</c:v>
                </c:pt>
                <c:pt idx="76">
                  <c:v>-25.1445642173192</c:v>
                </c:pt>
                <c:pt idx="77">
                  <c:v>-24.314358929278299</c:v>
                </c:pt>
              </c:numCache>
            </c:numRef>
          </c:val>
          <c:smooth val="0"/>
          <c:extLst>
            <c:ext xmlns:c16="http://schemas.microsoft.com/office/drawing/2014/chart" uri="{C3380CC4-5D6E-409C-BE32-E72D297353CC}">
              <c16:uniqueId val="{00000003-F849-544E-A9E7-B1968A016997}"/>
            </c:ext>
          </c:extLst>
        </c:ser>
        <c:dLbls>
          <c:showLegendKey val="0"/>
          <c:showVal val="0"/>
          <c:showCatName val="0"/>
          <c:showSerName val="0"/>
          <c:showPercent val="0"/>
          <c:showBubbleSize val="0"/>
        </c:dLbls>
        <c:marker val="1"/>
        <c:smooth val="0"/>
        <c:axId val="158932352"/>
        <c:axId val="158938240"/>
      </c:lineChart>
      <c:catAx>
        <c:axId val="158932352"/>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000" baseline="0"/>
            </a:pPr>
            <a:endParaRPr lang="en-US"/>
          </a:p>
        </c:txPr>
        <c:crossAx val="158938240"/>
        <c:crosses val="autoZero"/>
        <c:auto val="1"/>
        <c:lblAlgn val="ctr"/>
        <c:lblOffset val="100"/>
        <c:tickLblSkip val="4"/>
        <c:tickMarkSkip val="4"/>
        <c:noMultiLvlLbl val="0"/>
      </c:catAx>
      <c:valAx>
        <c:axId val="158938240"/>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en-US"/>
          </a:p>
        </c:txPr>
        <c:crossAx val="158932352"/>
        <c:crosses val="autoZero"/>
        <c:crossBetween val="between"/>
      </c:valAx>
      <c:valAx>
        <c:axId val="158939776"/>
        <c:scaling>
          <c:orientation val="minMax"/>
          <c:max val="6"/>
          <c:min val="0"/>
        </c:scaling>
        <c:delete val="0"/>
        <c:axPos val="r"/>
        <c:numFmt formatCode="#,##0" sourceLinked="0"/>
        <c:majorTickMark val="out"/>
        <c:minorTickMark val="none"/>
        <c:tickLblPos val="nextTo"/>
        <c:txPr>
          <a:bodyPr/>
          <a:lstStyle/>
          <a:p>
            <a:pPr>
              <a:defRPr sz="1100"/>
            </a:pPr>
            <a:endParaRPr lang="en-US"/>
          </a:p>
        </c:txPr>
        <c:crossAx val="158953856"/>
        <c:crosses val="max"/>
        <c:crossBetween val="midCat"/>
      </c:valAx>
      <c:catAx>
        <c:axId val="158953856"/>
        <c:scaling>
          <c:orientation val="minMax"/>
        </c:scaling>
        <c:delete val="1"/>
        <c:axPos val="b"/>
        <c:numFmt formatCode="General" sourceLinked="1"/>
        <c:majorTickMark val="out"/>
        <c:minorTickMark val="none"/>
        <c:tickLblPos val="none"/>
        <c:crossAx val="158939776"/>
        <c:crosses val="autoZero"/>
        <c:auto val="1"/>
        <c:lblAlgn val="ctr"/>
        <c:lblOffset val="100"/>
        <c:noMultiLvlLbl val="0"/>
      </c:catAx>
    </c:plotArea>
    <c:legend>
      <c:legendPos val="b"/>
      <c:layout>
        <c:manualLayout>
          <c:xMode val="edge"/>
          <c:yMode val="edge"/>
          <c:x val="1.3734475616341221E-2"/>
          <c:y val="0.87594582808810506"/>
          <c:w val="0.95554513825306764"/>
          <c:h val="0.10249658304268318"/>
        </c:manualLayout>
      </c:layout>
      <c:overlay val="0"/>
      <c:txPr>
        <a:bodyPr/>
        <a:lstStyle/>
        <a:p>
          <a:pPr>
            <a:defRPr sz="1100"/>
          </a:pPr>
          <a:endParaRPr lang="en-US"/>
        </a:p>
      </c:txPr>
    </c:legend>
    <c:plotVisOnly val="1"/>
    <c:dispBlanksAs val="gap"/>
    <c:showDLblsOverMax val="0"/>
  </c:chart>
  <c:spPr>
    <a:noFill/>
    <a:ln>
      <a:noFill/>
    </a:ln>
  </c:spPr>
  <c:txPr>
    <a:bodyPr/>
    <a:lstStyle/>
    <a:p>
      <a:pPr>
        <a:defRPr sz="1200" b="1">
          <a:latin typeface="Times New Roman" pitchFamily="18" charset="0"/>
          <a:cs typeface="Times New Roman" pitchFamily="18" charset="0"/>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644"/>
          <c:h val="0.62467158810765988"/>
        </c:manualLayout>
      </c:layout>
      <c:barChart>
        <c:barDir val="col"/>
        <c:grouping val="clustered"/>
        <c:varyColors val="0"/>
        <c:ser>
          <c:idx val="4"/>
          <c:order val="3"/>
          <c:tx>
            <c:v>Benchmark buffer guide, % (right axis)</c:v>
          </c:tx>
          <c:spPr>
            <a:solidFill>
              <a:schemeClr val="accent2">
                <a:lumMod val="20000"/>
                <a:lumOff val="80000"/>
              </a:schemeClr>
            </a:solidFill>
          </c:spPr>
          <c:invertIfNegative val="0"/>
          <c:cat>
            <c:strRef>
              <c:f>'standardised credit-to-GDP gap'!$A$7:$A$95</c:f>
              <c:strCache>
                <c:ptCount val="89"/>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strCache>
            </c:strRef>
          </c:cat>
          <c:val>
            <c:numRef>
              <c:f>'standardised credit-to-GDP gap'!$F$7:$F$95</c:f>
              <c:numCache>
                <c:formatCode>0.00</c:formatCode>
                <c:ptCount val="89"/>
                <c:pt idx="0">
                  <c:v>0</c:v>
                </c:pt>
                <c:pt idx="1">
                  <c:v>0</c:v>
                </c:pt>
                <c:pt idx="2">
                  <c:v>0</c:v>
                </c:pt>
                <c:pt idx="3">
                  <c:v>0</c:v>
                </c:pt>
                <c:pt idx="4">
                  <c:v>0</c:v>
                </c:pt>
                <c:pt idx="5">
                  <c:v>0</c:v>
                </c:pt>
                <c:pt idx="6">
                  <c:v>0</c:v>
                </c:pt>
                <c:pt idx="7">
                  <c:v>0</c:v>
                </c:pt>
                <c:pt idx="8">
                  <c:v>0</c:v>
                </c:pt>
                <c:pt idx="9">
                  <c:v>0</c:v>
                </c:pt>
                <c:pt idx="10">
                  <c:v>0</c:v>
                </c:pt>
                <c:pt idx="11">
                  <c:v>0</c:v>
                </c:pt>
                <c:pt idx="12">
                  <c:v>0.20927772387915633</c:v>
                </c:pt>
                <c:pt idx="13">
                  <c:v>0.43487679485684683</c:v>
                </c:pt>
                <c:pt idx="14">
                  <c:v>0.5735711496866811</c:v>
                </c:pt>
                <c:pt idx="15">
                  <c:v>0.65994595611652507</c:v>
                </c:pt>
                <c:pt idx="16">
                  <c:v>1.0273370252157312</c:v>
                </c:pt>
                <c:pt idx="17">
                  <c:v>1.1287560510290062</c:v>
                </c:pt>
                <c:pt idx="18">
                  <c:v>1.2669323339649907</c:v>
                </c:pt>
                <c:pt idx="19">
                  <c:v>1.2057775535168656</c:v>
                </c:pt>
                <c:pt idx="20">
                  <c:v>0.36087552689260938</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0.12844964655362501</c:v>
                </c:pt>
                <c:pt idx="35">
                  <c:v>1.9821917412164409</c:v>
                </c:pt>
                <c:pt idx="36">
                  <c:v>1.7901871556094466</c:v>
                </c:pt>
                <c:pt idx="37">
                  <c:v>1.9142394235310189</c:v>
                </c:pt>
                <c:pt idx="38">
                  <c:v>2.5</c:v>
                </c:pt>
                <c:pt idx="39">
                  <c:v>2.5</c:v>
                </c:pt>
                <c:pt idx="40">
                  <c:v>2.5</c:v>
                </c:pt>
                <c:pt idx="41">
                  <c:v>2.5</c:v>
                </c:pt>
                <c:pt idx="42">
                  <c:v>2.5</c:v>
                </c:pt>
                <c:pt idx="43">
                  <c:v>2.2700714629583563</c:v>
                </c:pt>
                <c:pt idx="44">
                  <c:v>1.7312856362051439</c:v>
                </c:pt>
                <c:pt idx="45">
                  <c:v>0.89856497383946876</c:v>
                </c:pt>
                <c:pt idx="46">
                  <c:v>0.97049559867718127</c:v>
                </c:pt>
                <c:pt idx="47">
                  <c:v>0.49745893297561872</c:v>
                </c:pt>
                <c:pt idx="48">
                  <c:v>0</c:v>
                </c:pt>
                <c:pt idx="49">
                  <c:v>0.56453951096020938</c:v>
                </c:pt>
                <c:pt idx="50">
                  <c:v>2.3474784387486469</c:v>
                </c:pt>
                <c:pt idx="51">
                  <c:v>2.5</c:v>
                </c:pt>
                <c:pt idx="52">
                  <c:v>2.5</c:v>
                </c:pt>
                <c:pt idx="53">
                  <c:v>2.5</c:v>
                </c:pt>
                <c:pt idx="54">
                  <c:v>2.5</c:v>
                </c:pt>
                <c:pt idx="55">
                  <c:v>2.2043390306276907</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numCache>
            </c:numRef>
          </c:val>
          <c:extLst>
            <c:ext xmlns:c16="http://schemas.microsoft.com/office/drawing/2014/chart" uri="{C3380CC4-5D6E-409C-BE32-E72D297353CC}">
              <c16:uniqueId val="{00000000-C3D8-114A-8B65-31EFD55E9AAA}"/>
            </c:ext>
          </c:extLst>
        </c:ser>
        <c:dLbls>
          <c:showLegendKey val="0"/>
          <c:showVal val="0"/>
          <c:showCatName val="0"/>
          <c:showSerName val="0"/>
          <c:showPercent val="0"/>
          <c:showBubbleSize val="0"/>
        </c:dLbls>
        <c:gapWidth val="0"/>
        <c:axId val="159978240"/>
        <c:axId val="159972352"/>
      </c:barChart>
      <c:lineChart>
        <c:grouping val="standard"/>
        <c:varyColors val="0"/>
        <c:ser>
          <c:idx val="0"/>
          <c:order val="0"/>
          <c:tx>
            <c:strRef>
              <c:f>'standardised credit-to-GDP gap'!$B$1</c:f>
              <c:strCache>
                <c:ptCount val="1"/>
                <c:pt idx="0">
                  <c:v>Credit/GDP ratio, %</c:v>
                </c:pt>
              </c:strCache>
            </c:strRef>
          </c:tx>
          <c:spPr>
            <a:ln w="38100">
              <a:solidFill>
                <a:srgbClr val="002060"/>
              </a:solidFill>
            </a:ln>
          </c:spPr>
          <c:marker>
            <c:symbol val="none"/>
          </c:marker>
          <c:cat>
            <c:strRef>
              <c:f>'standardised credit-to-GDP gap'!$A$7:$A$95</c:f>
              <c:strCache>
                <c:ptCount val="89"/>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strCache>
            </c:strRef>
          </c:cat>
          <c:val>
            <c:numRef>
              <c:f>'standardised credit-to-GDP gap'!$B$7:$B$95</c:f>
              <c:numCache>
                <c:formatCode>_ * #\ ##0_ ;_ * \-#\ ##0_ ;_ * "-"??_ ;_ @_ </c:formatCode>
                <c:ptCount val="89"/>
                <c:pt idx="0">
                  <c:v>14.1658947753614</c:v>
                </c:pt>
                <c:pt idx="1">
                  <c:v>16.378751848333099</c:v>
                </c:pt>
                <c:pt idx="2">
                  <c:v>18.437209251954499</c:v>
                </c:pt>
                <c:pt idx="3">
                  <c:v>20.196065345227701</c:v>
                </c:pt>
                <c:pt idx="4">
                  <c:v>21.836698509378198</c:v>
                </c:pt>
                <c:pt idx="5">
                  <c:v>23.4911253055119</c:v>
                </c:pt>
                <c:pt idx="6">
                  <c:v>25.061184524318001</c:v>
                </c:pt>
                <c:pt idx="7">
                  <c:v>26.962964242230601</c:v>
                </c:pt>
                <c:pt idx="8">
                  <c:v>29.091647901672498</c:v>
                </c:pt>
                <c:pt idx="9">
                  <c:v>31.144230379551502</c:v>
                </c:pt>
                <c:pt idx="10">
                  <c:v>33.033492702509797</c:v>
                </c:pt>
                <c:pt idx="11">
                  <c:v>34.884475467747698</c:v>
                </c:pt>
                <c:pt idx="12">
                  <c:v>38.370363051895097</c:v>
                </c:pt>
                <c:pt idx="13">
                  <c:v>41.547152150726802</c:v>
                </c:pt>
                <c:pt idx="14">
                  <c:v>44.567273358723199</c:v>
                </c:pt>
                <c:pt idx="15">
                  <c:v>47.500213494767003</c:v>
                </c:pt>
                <c:pt idx="16">
                  <c:v>51.5934520597229</c:v>
                </c:pt>
                <c:pt idx="17">
                  <c:v>54.922362193085497</c:v>
                </c:pt>
                <c:pt idx="18">
                  <c:v>58.474033536768303</c:v>
                </c:pt>
                <c:pt idx="19">
                  <c:v>61.375721235433801</c:v>
                </c:pt>
                <c:pt idx="20">
                  <c:v>61.3288703751155</c:v>
                </c:pt>
                <c:pt idx="21">
                  <c:v>61.004984869286901</c:v>
                </c:pt>
                <c:pt idx="22">
                  <c:v>60.490019598326398</c:v>
                </c:pt>
                <c:pt idx="23">
                  <c:v>59.993695404183001</c:v>
                </c:pt>
                <c:pt idx="24">
                  <c:v>60.680760193000701</c:v>
                </c:pt>
                <c:pt idx="25">
                  <c:v>61.330108333117202</c:v>
                </c:pt>
                <c:pt idx="26">
                  <c:v>61.343087110419198</c:v>
                </c:pt>
                <c:pt idx="27">
                  <c:v>61.677100416282201</c:v>
                </c:pt>
                <c:pt idx="28">
                  <c:v>59.222628591814399</c:v>
                </c:pt>
                <c:pt idx="29">
                  <c:v>67.427370626859698</c:v>
                </c:pt>
                <c:pt idx="30">
                  <c:v>69.958303754910801</c:v>
                </c:pt>
                <c:pt idx="31">
                  <c:v>71.664332160468703</c:v>
                </c:pt>
                <c:pt idx="32">
                  <c:v>74.119416047001593</c:v>
                </c:pt>
                <c:pt idx="33">
                  <c:v>79.616300582258503</c:v>
                </c:pt>
                <c:pt idx="34">
                  <c:v>82.296428928140202</c:v>
                </c:pt>
                <c:pt idx="35">
                  <c:v>90.967057260927405</c:v>
                </c:pt>
                <c:pt idx="36">
                  <c:v>93.041072034093403</c:v>
                </c:pt>
                <c:pt idx="37">
                  <c:v>96.178263119533398</c:v>
                </c:pt>
                <c:pt idx="38">
                  <c:v>102.527538868375</c:v>
                </c:pt>
                <c:pt idx="39">
                  <c:v>106.128869098957</c:v>
                </c:pt>
                <c:pt idx="40">
                  <c:v>110.410788932401</c:v>
                </c:pt>
                <c:pt idx="41">
                  <c:v>112.769004218182</c:v>
                </c:pt>
                <c:pt idx="42">
                  <c:v>114.71606845465899</c:v>
                </c:pt>
                <c:pt idx="43">
                  <c:v>116.045446330563</c:v>
                </c:pt>
                <c:pt idx="44">
                  <c:v>117.15552259158601</c:v>
                </c:pt>
                <c:pt idx="45">
                  <c:v>117.10667156401</c:v>
                </c:pt>
                <c:pt idx="46">
                  <c:v>119.97848002446899</c:v>
                </c:pt>
                <c:pt idx="47">
                  <c:v>120.987703498405</c:v>
                </c:pt>
                <c:pt idx="48">
                  <c:v>121.33330686756</c:v>
                </c:pt>
                <c:pt idx="49">
                  <c:v>126.10982700893901</c:v>
                </c:pt>
                <c:pt idx="50">
                  <c:v>134.81483466505799</c:v>
                </c:pt>
                <c:pt idx="51">
                  <c:v>145.581306187476</c:v>
                </c:pt>
                <c:pt idx="52">
                  <c:v>148.12293062945199</c:v>
                </c:pt>
                <c:pt idx="53">
                  <c:v>151.230335885551</c:v>
                </c:pt>
                <c:pt idx="54">
                  <c:v>149.503082375297</c:v>
                </c:pt>
                <c:pt idx="55">
                  <c:v>151.18841789682801</c:v>
                </c:pt>
                <c:pt idx="56">
                  <c:v>138.566212350738</c:v>
                </c:pt>
                <c:pt idx="57">
                  <c:v>138.258354025464</c:v>
                </c:pt>
                <c:pt idx="58">
                  <c:v>130.32495684939201</c:v>
                </c:pt>
                <c:pt idx="59">
                  <c:v>131.39097063872799</c:v>
                </c:pt>
                <c:pt idx="60">
                  <c:v>127.47710927174499</c:v>
                </c:pt>
                <c:pt idx="61">
                  <c:v>123.50948081579899</c:v>
                </c:pt>
                <c:pt idx="62">
                  <c:v>120.166009576775</c:v>
                </c:pt>
                <c:pt idx="63">
                  <c:v>117.844534770648</c:v>
                </c:pt>
                <c:pt idx="64">
                  <c:v>117.566990933977</c:v>
                </c:pt>
                <c:pt idx="65">
                  <c:v>113.472149481267</c:v>
                </c:pt>
                <c:pt idx="66">
                  <c:v>110.811732755489</c:v>
                </c:pt>
                <c:pt idx="67">
                  <c:v>109.314308456988</c:v>
                </c:pt>
                <c:pt idx="68">
                  <c:v>105.523512641271</c:v>
                </c:pt>
                <c:pt idx="69">
                  <c:v>105.534065208345</c:v>
                </c:pt>
                <c:pt idx="70">
                  <c:v>103.767895917782</c:v>
                </c:pt>
                <c:pt idx="71">
                  <c:v>103.41616731935601</c:v>
                </c:pt>
                <c:pt idx="72">
                  <c:v>100.49691522285799</c:v>
                </c:pt>
                <c:pt idx="73">
                  <c:v>99.389164844684998</c:v>
                </c:pt>
                <c:pt idx="74">
                  <c:v>99.502701268489005</c:v>
                </c:pt>
                <c:pt idx="75">
                  <c:v>102.13677619246</c:v>
                </c:pt>
                <c:pt idx="76">
                  <c:v>96.670065788680603</c:v>
                </c:pt>
                <c:pt idx="77">
                  <c:v>97.524487929493404</c:v>
                </c:pt>
                <c:pt idx="78">
                  <c:v>98.415637674476898</c:v>
                </c:pt>
                <c:pt idx="79">
                  <c:v>96.522474994899696</c:v>
                </c:pt>
                <c:pt idx="80">
                  <c:v>94.856218150100702</c:v>
                </c:pt>
                <c:pt idx="81">
                  <c:v>92.421067373626997</c:v>
                </c:pt>
                <c:pt idx="82">
                  <c:v>91.538976373247706</c:v>
                </c:pt>
                <c:pt idx="83">
                  <c:v>89.967630740675403</c:v>
                </c:pt>
                <c:pt idx="84">
                  <c:v>93.127797629404796</c:v>
                </c:pt>
                <c:pt idx="85">
                  <c:v>90.100234512181103</c:v>
                </c:pt>
                <c:pt idx="86">
                  <c:v>88.060122950860901</c:v>
                </c:pt>
                <c:pt idx="87">
                  <c:v>86.466232646462799</c:v>
                </c:pt>
                <c:pt idx="88">
                  <c:v>85.780314442293999</c:v>
                </c:pt>
              </c:numCache>
            </c:numRef>
          </c:val>
          <c:smooth val="0"/>
          <c:extLst>
            <c:ext xmlns:c16="http://schemas.microsoft.com/office/drawing/2014/chart" uri="{C3380CC4-5D6E-409C-BE32-E72D297353CC}">
              <c16:uniqueId val="{00000001-C3D8-114A-8B65-31EFD55E9AAA}"/>
            </c:ext>
          </c:extLst>
        </c:ser>
        <c:ser>
          <c:idx val="1"/>
          <c:order val="1"/>
          <c:tx>
            <c:strRef>
              <c:f>'standardised credit-to-GDP gap'!$C$1</c:f>
              <c:strCache>
                <c:ptCount val="1"/>
                <c:pt idx="0">
                  <c:v>Credit/GDP trend, %</c:v>
                </c:pt>
              </c:strCache>
            </c:strRef>
          </c:tx>
          <c:spPr>
            <a:ln w="38100">
              <a:solidFill>
                <a:srgbClr val="C00000"/>
              </a:solidFill>
            </a:ln>
          </c:spPr>
          <c:marker>
            <c:symbol val="none"/>
          </c:marker>
          <c:cat>
            <c:strRef>
              <c:f>'standardised credit-to-GDP gap'!$A$7:$A$95</c:f>
              <c:strCache>
                <c:ptCount val="89"/>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strCache>
            </c:strRef>
          </c:cat>
          <c:val>
            <c:numRef>
              <c:f>'standardised credit-to-GDP gap'!$C$7:$C$95</c:f>
              <c:numCache>
                <c:formatCode>_ * #\ ##0_ ;_ * \-#\ ##0_ ;_ * "-"??_ ;_ @_ </c:formatCode>
                <c:ptCount val="89"/>
                <c:pt idx="0">
                  <c:v>12.980129354709501</c:v>
                </c:pt>
                <c:pt idx="1">
                  <c:v>14.705726976788499</c:v>
                </c:pt>
                <c:pt idx="2">
                  <c:v>16.6165034060732</c:v>
                </c:pt>
                <c:pt idx="3">
                  <c:v>18.510364592140601</c:v>
                </c:pt>
                <c:pt idx="4">
                  <c:v>20.347414550138598</c:v>
                </c:pt>
                <c:pt idx="5">
                  <c:v>22.148942950416501</c:v>
                </c:pt>
                <c:pt idx="6">
                  <c:v>23.899446190363101</c:v>
                </c:pt>
                <c:pt idx="7">
                  <c:v>25.704308672698499</c:v>
                </c:pt>
                <c:pt idx="8">
                  <c:v>27.6044772462438</c:v>
                </c:pt>
                <c:pt idx="9">
                  <c:v>29.553931188066699</c:v>
                </c:pt>
                <c:pt idx="10">
                  <c:v>31.501416827442998</c:v>
                </c:pt>
                <c:pt idx="11">
                  <c:v>33.438162787847503</c:v>
                </c:pt>
                <c:pt idx="12">
                  <c:v>35.7006743354818</c:v>
                </c:pt>
                <c:pt idx="13">
                  <c:v>38.1555464071849</c:v>
                </c:pt>
                <c:pt idx="14">
                  <c:v>40.7318456797259</c:v>
                </c:pt>
                <c:pt idx="15">
                  <c:v>43.3883864351941</c:v>
                </c:pt>
                <c:pt idx="16">
                  <c:v>46.305973579032603</c:v>
                </c:pt>
                <c:pt idx="17">
                  <c:v>49.310342829792702</c:v>
                </c:pt>
                <c:pt idx="18">
                  <c:v>52.419850068080301</c:v>
                </c:pt>
                <c:pt idx="19">
                  <c:v>55.517233064179898</c:v>
                </c:pt>
                <c:pt idx="20">
                  <c:v>58.174068689059197</c:v>
                </c:pt>
                <c:pt idx="21">
                  <c:v>60.420579515354198</c:v>
                </c:pt>
                <c:pt idx="22">
                  <c:v>62.2933371557519</c:v>
                </c:pt>
                <c:pt idx="23">
                  <c:v>63.850122393927101</c:v>
                </c:pt>
                <c:pt idx="24">
                  <c:v>65.287194597117804</c:v>
                </c:pt>
                <c:pt idx="25">
                  <c:v>66.616862148218004</c:v>
                </c:pt>
                <c:pt idx="26">
                  <c:v>67.7776010933717</c:v>
                </c:pt>
                <c:pt idx="27">
                  <c:v>68.8292519447659</c:v>
                </c:pt>
                <c:pt idx="28">
                  <c:v>69.469842323073706</c:v>
                </c:pt>
                <c:pt idx="29">
                  <c:v>70.926942762399705</c:v>
                </c:pt>
                <c:pt idx="30">
                  <c:v>72.493475023192502</c:v>
                </c:pt>
                <c:pt idx="31">
                  <c:v>74.070411697655402</c:v>
                </c:pt>
                <c:pt idx="32">
                  <c:v>75.733344948042202</c:v>
                </c:pt>
                <c:pt idx="33">
                  <c:v>77.776900604168503</c:v>
                </c:pt>
                <c:pt idx="34">
                  <c:v>79.8853900591686</c:v>
                </c:pt>
                <c:pt idx="35">
                  <c:v>82.624043689034707</c:v>
                </c:pt>
                <c:pt idx="36">
                  <c:v>85.312473136143197</c:v>
                </c:pt>
                <c:pt idx="37">
                  <c:v>88.052696964234102</c:v>
                </c:pt>
                <c:pt idx="38">
                  <c:v>91.127465329620094</c:v>
                </c:pt>
                <c:pt idx="39">
                  <c:v>94.2636693444597</c:v>
                </c:pt>
                <c:pt idx="40">
                  <c:v>97.514119593972893</c:v>
                </c:pt>
                <c:pt idx="41">
                  <c:v>100.70564089579</c:v>
                </c:pt>
                <c:pt idx="42">
                  <c:v>103.809028435626</c:v>
                </c:pt>
                <c:pt idx="43">
                  <c:v>106.78121764909601</c:v>
                </c:pt>
                <c:pt idx="44">
                  <c:v>109.61540855573</c:v>
                </c:pt>
                <c:pt idx="45">
                  <c:v>112.23126364772401</c:v>
                </c:pt>
                <c:pt idx="46">
                  <c:v>114.872894108702</c:v>
                </c:pt>
                <c:pt idx="47">
                  <c:v>117.395834912883</c:v>
                </c:pt>
                <c:pt idx="48">
                  <c:v>119.75906867706</c:v>
                </c:pt>
                <c:pt idx="49">
                  <c:v>122.303300573866</c:v>
                </c:pt>
                <c:pt idx="50">
                  <c:v>125.302903661062</c:v>
                </c:pt>
                <c:pt idx="51">
                  <c:v>128.87441546577099</c:v>
                </c:pt>
                <c:pt idx="52">
                  <c:v>132.392252410937</c:v>
                </c:pt>
                <c:pt idx="53">
                  <c:v>135.89975533077299</c:v>
                </c:pt>
                <c:pt idx="54">
                  <c:v>139.06166507431101</c:v>
                </c:pt>
                <c:pt idx="55">
                  <c:v>142.13453299881999</c:v>
                </c:pt>
                <c:pt idx="56">
                  <c:v>144.15301098300199</c:v>
                </c:pt>
                <c:pt idx="57">
                  <c:v>146.00873926745501</c:v>
                </c:pt>
                <c:pt idx="58">
                  <c:v>147.20525623767699</c:v>
                </c:pt>
                <c:pt idx="59">
                  <c:v>148.3730471419</c:v>
                </c:pt>
                <c:pt idx="60">
                  <c:v>149.18980192367101</c:v>
                </c:pt>
                <c:pt idx="61">
                  <c:v>149.67201720631601</c:v>
                </c:pt>
                <c:pt idx="62">
                  <c:v>149.87820748582999</c:v>
                </c:pt>
                <c:pt idx="63">
                  <c:v>149.88819120505801</c:v>
                </c:pt>
                <c:pt idx="64">
                  <c:v>149.84088538563799</c:v>
                </c:pt>
                <c:pt idx="65">
                  <c:v>149.50173954911</c:v>
                </c:pt>
                <c:pt idx="66">
                  <c:v>148.97446775393399</c:v>
                </c:pt>
                <c:pt idx="67">
                  <c:v>148.34005978254399</c:v>
                </c:pt>
                <c:pt idx="68">
                  <c:v>147.46435146649901</c:v>
                </c:pt>
                <c:pt idx="69">
                  <c:v>146.589234446088</c:v>
                </c:pt>
                <c:pt idx="70">
                  <c:v>145.60827186090901</c:v>
                </c:pt>
                <c:pt idx="71">
                  <c:v>144.61127364116101</c:v>
                </c:pt>
                <c:pt idx="72">
                  <c:v>143.44689131065601</c:v>
                </c:pt>
                <c:pt idx="73">
                  <c:v>142.23003124661301</c:v>
                </c:pt>
                <c:pt idx="74">
                  <c:v>141.03530579529701</c:v>
                </c:pt>
                <c:pt idx="75">
                  <c:v>140.009798139363</c:v>
                </c:pt>
                <c:pt idx="76">
                  <c:v>138.675504012007</c:v>
                </c:pt>
                <c:pt idx="77">
                  <c:v>137.411967553978</c:v>
                </c:pt>
                <c:pt idx="78">
                  <c:v>136.21917192183099</c:v>
                </c:pt>
                <c:pt idx="79">
                  <c:v>134.93496868061001</c:v>
                </c:pt>
                <c:pt idx="80">
                  <c:v>133.57658494695301</c:v>
                </c:pt>
                <c:pt idx="81">
                  <c:v>132.10370098150199</c:v>
                </c:pt>
                <c:pt idx="82">
                  <c:v>130.60973236823901</c:v>
                </c:pt>
                <c:pt idx="83">
                  <c:v>129.05720861078899</c:v>
                </c:pt>
                <c:pt idx="84">
                  <c:v>127.71666942420001</c:v>
                </c:pt>
                <c:pt idx="85">
                  <c:v>126.23249522544501</c:v>
                </c:pt>
                <c:pt idx="86">
                  <c:v>124.666114939422</c:v>
                </c:pt>
                <c:pt idx="87">
                  <c:v>123.04632065758101</c:v>
                </c:pt>
                <c:pt idx="88">
                  <c:v>121.42623769378601</c:v>
                </c:pt>
              </c:numCache>
            </c:numRef>
          </c:val>
          <c:smooth val="0"/>
          <c:extLst>
            <c:ext xmlns:c16="http://schemas.microsoft.com/office/drawing/2014/chart" uri="{C3380CC4-5D6E-409C-BE32-E72D297353CC}">
              <c16:uniqueId val="{00000002-C3D8-114A-8B65-31EFD55E9AAA}"/>
            </c:ext>
          </c:extLst>
        </c:ser>
        <c:ser>
          <c:idx val="2"/>
          <c:order val="2"/>
          <c:tx>
            <c:strRef>
              <c:f>'standardised credit-to-GDP gap'!$D$1</c:f>
              <c:strCache>
                <c:ptCount val="1"/>
                <c:pt idx="0">
                  <c:v>Deviation from trend, pp</c:v>
                </c:pt>
              </c:strCache>
            </c:strRef>
          </c:tx>
          <c:spPr>
            <a:ln w="38100">
              <a:solidFill>
                <a:srgbClr val="FFC000"/>
              </a:solidFill>
            </a:ln>
          </c:spPr>
          <c:marker>
            <c:symbol val="none"/>
          </c:marker>
          <c:cat>
            <c:strRef>
              <c:f>'standardised credit-to-GDP gap'!$A$7:$A$95</c:f>
              <c:strCache>
                <c:ptCount val="89"/>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pt idx="88">
                  <c:v>Q1 2019</c:v>
                </c:pt>
              </c:strCache>
            </c:strRef>
          </c:cat>
          <c:val>
            <c:numRef>
              <c:f>'standardised credit-to-GDP gap'!$D$7:$D$95</c:f>
              <c:numCache>
                <c:formatCode>_ * #\ ##0_ ;_ * \-#\ ##0_ ;_ * "-"??_ ;_ @_ </c:formatCode>
                <c:ptCount val="89"/>
                <c:pt idx="0">
                  <c:v>1.18576542065187</c:v>
                </c:pt>
                <c:pt idx="1">
                  <c:v>1.6730248715446401</c:v>
                </c:pt>
                <c:pt idx="2">
                  <c:v>1.8207058458812999</c:v>
                </c:pt>
                <c:pt idx="3">
                  <c:v>1.68570075308715</c:v>
                </c:pt>
                <c:pt idx="4">
                  <c:v>1.4892839592396401</c:v>
                </c:pt>
                <c:pt idx="5">
                  <c:v>1.34218235509535</c:v>
                </c:pt>
                <c:pt idx="6">
                  <c:v>1.1617383339549501</c:v>
                </c:pt>
                <c:pt idx="7">
                  <c:v>1.25865556953206</c:v>
                </c:pt>
                <c:pt idx="8">
                  <c:v>1.4871706554286801</c:v>
                </c:pt>
                <c:pt idx="9">
                  <c:v>1.5902991914847999</c:v>
                </c:pt>
                <c:pt idx="10">
                  <c:v>1.53207587506682</c:v>
                </c:pt>
                <c:pt idx="11">
                  <c:v>1.44631267990018</c:v>
                </c:pt>
                <c:pt idx="12">
                  <c:v>2.6696887164133001</c:v>
                </c:pt>
                <c:pt idx="13">
                  <c:v>3.39160574354191</c:v>
                </c:pt>
                <c:pt idx="14">
                  <c:v>3.8354276789973798</c:v>
                </c:pt>
                <c:pt idx="15">
                  <c:v>4.1118270595728799</c:v>
                </c:pt>
                <c:pt idx="16">
                  <c:v>5.2874784806903401</c:v>
                </c:pt>
                <c:pt idx="17">
                  <c:v>5.6120193632928199</c:v>
                </c:pt>
                <c:pt idx="18">
                  <c:v>6.0541834686879703</c:v>
                </c:pt>
                <c:pt idx="19">
                  <c:v>5.8584881712539696</c:v>
                </c:pt>
                <c:pt idx="20">
                  <c:v>3.1548016860563499</c:v>
                </c:pt>
                <c:pt idx="21">
                  <c:v>0.584405353932687</c:v>
                </c:pt>
                <c:pt idx="22">
                  <c:v>-1.8033175574254801</c:v>
                </c:pt>
                <c:pt idx="23">
                  <c:v>-3.8564269897440902</c:v>
                </c:pt>
                <c:pt idx="24">
                  <c:v>-4.6064344041171896</c:v>
                </c:pt>
                <c:pt idx="25">
                  <c:v>-5.2867538151007896</c:v>
                </c:pt>
                <c:pt idx="26">
                  <c:v>-6.4345139829525504</c:v>
                </c:pt>
                <c:pt idx="27">
                  <c:v>-7.1521515284837696</c:v>
                </c:pt>
                <c:pt idx="28">
                  <c:v>-10.247213731259199</c:v>
                </c:pt>
                <c:pt idx="29">
                  <c:v>-3.4995721355400899</c:v>
                </c:pt>
                <c:pt idx="30">
                  <c:v>-2.5351712682816698</c:v>
                </c:pt>
                <c:pt idx="31">
                  <c:v>-2.4060795371866899</c:v>
                </c:pt>
                <c:pt idx="32">
                  <c:v>-1.6139289010405899</c:v>
                </c:pt>
                <c:pt idx="33">
                  <c:v>1.8393999780899499</c:v>
                </c:pt>
                <c:pt idx="34">
                  <c:v>2.4110388689716</c:v>
                </c:pt>
                <c:pt idx="35">
                  <c:v>8.3430135718926106</c:v>
                </c:pt>
                <c:pt idx="36">
                  <c:v>7.7285988979502296</c:v>
                </c:pt>
                <c:pt idx="37">
                  <c:v>8.1255661552992606</c:v>
                </c:pt>
                <c:pt idx="38">
                  <c:v>11.4000735387554</c:v>
                </c:pt>
                <c:pt idx="39">
                  <c:v>11.8651997544974</c:v>
                </c:pt>
                <c:pt idx="40">
                  <c:v>12.8966693384282</c:v>
                </c:pt>
                <c:pt idx="41">
                  <c:v>12.063363322391901</c:v>
                </c:pt>
                <c:pt idx="42">
                  <c:v>10.9070400190329</c:v>
                </c:pt>
                <c:pt idx="43">
                  <c:v>9.2642286814667401</c:v>
                </c:pt>
                <c:pt idx="44">
                  <c:v>7.54011403585646</c:v>
                </c:pt>
                <c:pt idx="45">
                  <c:v>4.8754079162863002</c:v>
                </c:pt>
                <c:pt idx="46">
                  <c:v>5.1055859157669801</c:v>
                </c:pt>
                <c:pt idx="47">
                  <c:v>3.5918685855219801</c:v>
                </c:pt>
                <c:pt idx="48">
                  <c:v>1.5742381905001199</c:v>
                </c:pt>
                <c:pt idx="49">
                  <c:v>3.8065264350726702</c:v>
                </c:pt>
                <c:pt idx="50">
                  <c:v>9.5119310039956702</c:v>
                </c:pt>
                <c:pt idx="51">
                  <c:v>16.7068907217046</c:v>
                </c:pt>
                <c:pt idx="52">
                  <c:v>15.7306782185152</c:v>
                </c:pt>
                <c:pt idx="53">
                  <c:v>15.330580554778701</c:v>
                </c:pt>
                <c:pt idx="54">
                  <c:v>10.441417300985901</c:v>
                </c:pt>
                <c:pt idx="55">
                  <c:v>9.0538848980086097</c:v>
                </c:pt>
                <c:pt idx="56">
                  <c:v>-5.5867986322646104</c:v>
                </c:pt>
                <c:pt idx="57">
                  <c:v>-7.7503852419906396</c:v>
                </c:pt>
                <c:pt idx="58">
                  <c:v>-16.8802993882856</c:v>
                </c:pt>
                <c:pt idx="59">
                  <c:v>-16.982076503172401</c:v>
                </c:pt>
                <c:pt idx="60">
                  <c:v>-21.7126926519257</c:v>
                </c:pt>
                <c:pt idx="61">
                  <c:v>-26.162536390516401</c:v>
                </c:pt>
                <c:pt idx="62">
                  <c:v>-29.712197909055298</c:v>
                </c:pt>
                <c:pt idx="63">
                  <c:v>-32.0436564344093</c:v>
                </c:pt>
                <c:pt idx="64">
                  <c:v>-32.273894451661199</c:v>
                </c:pt>
                <c:pt idx="65">
                  <c:v>-36.029590067842598</c:v>
                </c:pt>
                <c:pt idx="66">
                  <c:v>-38.162734998444897</c:v>
                </c:pt>
                <c:pt idx="67">
                  <c:v>-39.025751325555802</c:v>
                </c:pt>
                <c:pt idx="68">
                  <c:v>-41.940838825228298</c:v>
                </c:pt>
                <c:pt idx="69">
                  <c:v>-41.055169237743399</c:v>
                </c:pt>
                <c:pt idx="70">
                  <c:v>-41.840375943126702</c:v>
                </c:pt>
                <c:pt idx="71">
                  <c:v>-41.195106321804701</c:v>
                </c:pt>
                <c:pt idx="72">
                  <c:v>-42.9499760877979</c:v>
                </c:pt>
                <c:pt idx="73">
                  <c:v>-42.8408664019288</c:v>
                </c:pt>
                <c:pt idx="74">
                  <c:v>-41.5326045268082</c:v>
                </c:pt>
                <c:pt idx="75">
                  <c:v>-37.8730219469034</c:v>
                </c:pt>
                <c:pt idx="76">
                  <c:v>-42.005438223326898</c:v>
                </c:pt>
                <c:pt idx="77">
                  <c:v>-39.887479624484897</c:v>
                </c:pt>
                <c:pt idx="78">
                  <c:v>-37.8035342473542</c:v>
                </c:pt>
                <c:pt idx="79">
                  <c:v>-38.412493685710899</c:v>
                </c:pt>
                <c:pt idx="80">
                  <c:v>-38.720366796853099</c:v>
                </c:pt>
                <c:pt idx="81">
                  <c:v>-39.682633607875303</c:v>
                </c:pt>
                <c:pt idx="82">
                  <c:v>-39.070755994991799</c:v>
                </c:pt>
                <c:pt idx="83">
                  <c:v>-39.089577870114198</c:v>
                </c:pt>
                <c:pt idx="84">
                  <c:v>-34.588871794795999</c:v>
                </c:pt>
                <c:pt idx="85">
                  <c:v>-36.132260713263797</c:v>
                </c:pt>
                <c:pt idx="86">
                  <c:v>-36.605991988561598</c:v>
                </c:pt>
                <c:pt idx="87">
                  <c:v>-36.580088011119003</c:v>
                </c:pt>
                <c:pt idx="88">
                  <c:v>-35.645923251492299</c:v>
                </c:pt>
              </c:numCache>
            </c:numRef>
          </c:val>
          <c:smooth val="0"/>
          <c:extLst>
            <c:ext xmlns:c16="http://schemas.microsoft.com/office/drawing/2014/chart" uri="{C3380CC4-5D6E-409C-BE32-E72D297353CC}">
              <c16:uniqueId val="{00000003-C3D8-114A-8B65-31EFD55E9AAA}"/>
            </c:ext>
          </c:extLst>
        </c:ser>
        <c:dLbls>
          <c:showLegendKey val="0"/>
          <c:showVal val="0"/>
          <c:showCatName val="0"/>
          <c:showSerName val="0"/>
          <c:showPercent val="0"/>
          <c:showBubbleSize val="0"/>
        </c:dLbls>
        <c:marker val="1"/>
        <c:smooth val="0"/>
        <c:axId val="159969280"/>
        <c:axId val="159970816"/>
      </c:lineChart>
      <c:catAx>
        <c:axId val="159969280"/>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159970816"/>
        <c:crosses val="autoZero"/>
        <c:auto val="1"/>
        <c:lblAlgn val="ctr"/>
        <c:lblOffset val="100"/>
        <c:tickLblSkip val="4"/>
        <c:tickMarkSkip val="4"/>
        <c:noMultiLvlLbl val="0"/>
      </c:catAx>
      <c:valAx>
        <c:axId val="159970816"/>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159969280"/>
        <c:crosses val="autoZero"/>
        <c:crossBetween val="between"/>
      </c:valAx>
      <c:valAx>
        <c:axId val="159972352"/>
        <c:scaling>
          <c:orientation val="minMax"/>
          <c:max val="6"/>
          <c:min val="0"/>
        </c:scaling>
        <c:delete val="0"/>
        <c:axPos val="r"/>
        <c:numFmt formatCode="#,##0" sourceLinked="0"/>
        <c:majorTickMark val="out"/>
        <c:minorTickMark val="none"/>
        <c:tickLblPos val="nextTo"/>
        <c:crossAx val="159978240"/>
        <c:crosses val="max"/>
        <c:crossBetween val="midCat"/>
      </c:valAx>
      <c:catAx>
        <c:axId val="159978240"/>
        <c:scaling>
          <c:orientation val="minMax"/>
        </c:scaling>
        <c:delete val="1"/>
        <c:axPos val="b"/>
        <c:numFmt formatCode="General" sourceLinked="1"/>
        <c:majorTickMark val="out"/>
        <c:minorTickMark val="none"/>
        <c:tickLblPos val="none"/>
        <c:crossAx val="159972352"/>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en-US"/>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tabColor rgb="FF008000"/>
  </sheetPr>
  <sheetViews>
    <sheetView zoomScale="14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400-000000000000}">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86875" cy="6102804"/>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lv-LV" sz="1800" b="1" cap="all" baseline="0">
              <a:latin typeface="Times New Roman" pitchFamily="18" charset="0"/>
              <a:cs typeface="Times New Roman" pitchFamily="18" charset="0"/>
            </a:rPr>
            <a:t>CC</a:t>
          </a:r>
          <a:r>
            <a:rPr lang="lv-LV" sz="1800" b="1" cap="none" baseline="0">
              <a:latin typeface="Times New Roman" pitchFamily="18" charset="0"/>
              <a:cs typeface="Times New Roman" pitchFamily="18" charset="0"/>
            </a:rPr>
            <a:t>y</a:t>
          </a:r>
          <a:r>
            <a:rPr lang="lv-LV" sz="1800" b="1" cap="all" baseline="0">
              <a:latin typeface="Times New Roman" pitchFamily="18" charset="0"/>
              <a:cs typeface="Times New Roman" pitchFamily="18" charset="0"/>
            </a:rPr>
            <a:t>B guide</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0.32205</cdr:x>
      <cdr:y>0.0227</cdr:y>
    </cdr:from>
    <cdr:to>
      <cdr:x>0.77949</cdr:x>
      <cdr:y>0.12182</cdr:y>
    </cdr:to>
    <cdr:sp macro="" textlink="">
      <cdr:nvSpPr>
        <cdr:cNvPr id="2" name="TextBox 1"/>
        <cdr:cNvSpPr txBox="1"/>
      </cdr:nvSpPr>
      <cdr:spPr>
        <a:xfrm xmlns:a="http://schemas.openxmlformats.org/drawingml/2006/main">
          <a:off x="2990851" y="138595"/>
          <a:ext cx="4248150" cy="60518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lv-LV" sz="1800" b="1" cap="all" baseline="0">
              <a:latin typeface="Times New Roman" pitchFamily="18" charset="0"/>
              <a:cs typeface="Times New Roman" pitchFamily="18" charset="0"/>
            </a:rPr>
            <a:t>benchmark buffer guide</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7"/>
  <sheetViews>
    <sheetView view="pageBreakPreview" zoomScale="85" zoomScaleNormal="100" zoomScaleSheetLayoutView="85" zoomScalePageLayoutView="85" workbookViewId="0">
      <selection activeCell="A26" sqref="A26:L26"/>
    </sheetView>
  </sheetViews>
  <sheetFormatPr baseColWidth="10" defaultColWidth="8.83203125" defaultRowHeight="15" x14ac:dyDescent="0.2"/>
  <cols>
    <col min="1" max="4" width="9.1640625" style="21"/>
    <col min="10" max="10" width="9.1640625" customWidth="1"/>
    <col min="12" max="12" width="9.83203125" customWidth="1"/>
  </cols>
  <sheetData>
    <row r="1" spans="1:12" ht="16" x14ac:dyDescent="0.2">
      <c r="A1" s="52" t="s">
        <v>114</v>
      </c>
      <c r="B1" s="53"/>
      <c r="C1" s="53"/>
      <c r="D1" s="53"/>
      <c r="E1" s="53"/>
      <c r="F1" s="53"/>
      <c r="G1" s="53"/>
      <c r="H1" s="53"/>
      <c r="I1" s="53"/>
      <c r="J1" s="53"/>
      <c r="K1" s="53"/>
      <c r="L1" s="53"/>
    </row>
    <row r="2" spans="1:12" x14ac:dyDescent="0.2">
      <c r="A2" s="55" t="s">
        <v>116</v>
      </c>
      <c r="B2" s="55"/>
      <c r="C2" s="55"/>
      <c r="D2" s="55"/>
      <c r="E2" s="56"/>
      <c r="F2" s="56"/>
      <c r="G2" s="56"/>
      <c r="H2" s="56"/>
      <c r="I2" s="56"/>
      <c r="J2" s="56"/>
      <c r="K2" s="56"/>
      <c r="L2" s="56"/>
    </row>
    <row r="3" spans="1:12" x14ac:dyDescent="0.2">
      <c r="A3" s="55"/>
      <c r="B3" s="55"/>
      <c r="C3" s="55"/>
      <c r="D3" s="55"/>
      <c r="E3" s="56"/>
      <c r="F3" s="56"/>
      <c r="G3" s="56"/>
      <c r="H3" s="56"/>
      <c r="I3" s="56"/>
      <c r="J3" s="56"/>
      <c r="K3" s="56"/>
      <c r="L3" s="56"/>
    </row>
    <row r="4" spans="1:12" x14ac:dyDescent="0.2">
      <c r="A4" s="55"/>
      <c r="B4" s="55"/>
      <c r="C4" s="55"/>
      <c r="D4" s="55"/>
      <c r="E4" s="56"/>
      <c r="F4" s="56"/>
      <c r="G4" s="56"/>
      <c r="H4" s="56"/>
      <c r="I4" s="56"/>
      <c r="J4" s="56"/>
      <c r="K4" s="56"/>
      <c r="L4" s="56"/>
    </row>
    <row r="5" spans="1:12" x14ac:dyDescent="0.2">
      <c r="A5" s="55"/>
      <c r="B5" s="55"/>
      <c r="C5" s="55"/>
      <c r="D5" s="55"/>
      <c r="E5" s="56"/>
      <c r="F5" s="56"/>
      <c r="G5" s="56"/>
      <c r="H5" s="56"/>
      <c r="I5" s="56"/>
      <c r="J5" s="56"/>
      <c r="K5" s="56"/>
      <c r="L5" s="56"/>
    </row>
    <row r="6" spans="1:12" ht="121.5" customHeight="1" x14ac:dyDescent="0.2">
      <c r="A6" s="55"/>
      <c r="B6" s="55"/>
      <c r="C6" s="55"/>
      <c r="D6" s="55"/>
      <c r="E6" s="56"/>
      <c r="F6" s="56"/>
      <c r="G6" s="56"/>
      <c r="H6" s="56"/>
      <c r="I6" s="56"/>
      <c r="J6" s="56"/>
      <c r="K6" s="56"/>
      <c r="L6" s="56"/>
    </row>
    <row r="7" spans="1:12" x14ac:dyDescent="0.2">
      <c r="A7" s="59" t="s">
        <v>136</v>
      </c>
      <c r="B7" s="55"/>
      <c r="C7" s="55"/>
      <c r="D7" s="55"/>
      <c r="E7" s="56"/>
      <c r="F7" s="56"/>
      <c r="G7" s="56"/>
      <c r="H7" s="56"/>
      <c r="I7" s="56"/>
      <c r="J7" s="56"/>
      <c r="K7" s="56"/>
      <c r="L7" s="56"/>
    </row>
    <row r="8" spans="1:12" x14ac:dyDescent="0.2">
      <c r="A8" s="55"/>
      <c r="B8" s="55"/>
      <c r="C8" s="55"/>
      <c r="D8" s="55"/>
      <c r="E8" s="56"/>
      <c r="F8" s="56"/>
      <c r="G8" s="56"/>
      <c r="H8" s="56"/>
      <c r="I8" s="56"/>
      <c r="J8" s="56"/>
      <c r="K8" s="56"/>
      <c r="L8" s="56"/>
    </row>
    <row r="9" spans="1:12" x14ac:dyDescent="0.2">
      <c r="A9" s="55"/>
      <c r="B9" s="55"/>
      <c r="C9" s="55"/>
      <c r="D9" s="55"/>
      <c r="E9" s="56"/>
      <c r="F9" s="56"/>
      <c r="G9" s="56"/>
      <c r="H9" s="56"/>
      <c r="I9" s="56"/>
      <c r="J9" s="56"/>
      <c r="K9" s="56"/>
      <c r="L9" s="56"/>
    </row>
    <row r="10" spans="1:12" x14ac:dyDescent="0.2">
      <c r="A10" s="55"/>
      <c r="B10" s="55"/>
      <c r="C10" s="55"/>
      <c r="D10" s="55"/>
      <c r="E10" s="56"/>
      <c r="F10" s="56"/>
      <c r="G10" s="56"/>
      <c r="H10" s="56"/>
      <c r="I10" s="56"/>
      <c r="J10" s="56"/>
      <c r="K10" s="56"/>
      <c r="L10" s="56"/>
    </row>
    <row r="11" spans="1:12" ht="168.75" customHeight="1" x14ac:dyDescent="0.2">
      <c r="A11" s="55"/>
      <c r="B11" s="55"/>
      <c r="C11" s="55"/>
      <c r="D11" s="55"/>
      <c r="E11" s="56"/>
      <c r="F11" s="56"/>
      <c r="G11" s="56"/>
      <c r="H11" s="56"/>
      <c r="I11" s="56"/>
      <c r="J11" s="56"/>
      <c r="K11" s="56"/>
      <c r="L11" s="56"/>
    </row>
    <row r="12" spans="1:12" ht="33" customHeight="1" x14ac:dyDescent="0.2">
      <c r="A12" s="60" t="s">
        <v>117</v>
      </c>
      <c r="B12" s="61"/>
      <c r="C12" s="61"/>
      <c r="D12" s="61"/>
      <c r="E12" s="61"/>
      <c r="F12" s="61"/>
      <c r="G12" s="61"/>
      <c r="H12" s="61"/>
      <c r="I12" s="61"/>
      <c r="J12" s="61"/>
      <c r="K12" s="61"/>
      <c r="L12" s="61"/>
    </row>
    <row r="13" spans="1:12" ht="26.25" customHeight="1" x14ac:dyDescent="0.2">
      <c r="A13" s="54" t="s">
        <v>115</v>
      </c>
      <c r="B13" s="51"/>
      <c r="C13" s="51"/>
      <c r="D13" s="51"/>
      <c r="E13" s="51"/>
      <c r="F13" s="51"/>
      <c r="G13" s="51"/>
      <c r="H13" s="51"/>
      <c r="I13" s="51"/>
      <c r="J13" s="51"/>
      <c r="K13" s="51"/>
      <c r="L13" s="51"/>
    </row>
    <row r="14" spans="1:12" x14ac:dyDescent="0.2">
      <c r="A14" s="55" t="s">
        <v>118</v>
      </c>
      <c r="B14" s="55"/>
      <c r="C14" s="55"/>
      <c r="D14" s="55"/>
      <c r="E14" s="56"/>
      <c r="F14" s="56"/>
      <c r="G14" s="56"/>
      <c r="H14" s="56"/>
      <c r="I14" s="56"/>
      <c r="J14" s="56"/>
      <c r="K14" s="56"/>
      <c r="L14" s="56"/>
    </row>
    <row r="15" spans="1:12" x14ac:dyDescent="0.2">
      <c r="A15" s="55"/>
      <c r="B15" s="55"/>
      <c r="C15" s="55"/>
      <c r="D15" s="55"/>
      <c r="E15" s="56"/>
      <c r="F15" s="56"/>
      <c r="G15" s="56"/>
      <c r="H15" s="56"/>
      <c r="I15" s="56"/>
      <c r="J15" s="56"/>
      <c r="K15" s="56"/>
      <c r="L15" s="56"/>
    </row>
    <row r="16" spans="1:12" x14ac:dyDescent="0.2">
      <c r="A16" s="55"/>
      <c r="B16" s="55"/>
      <c r="C16" s="55"/>
      <c r="D16" s="55"/>
      <c r="E16" s="56"/>
      <c r="F16" s="56"/>
      <c r="G16" s="56"/>
      <c r="H16" s="56"/>
      <c r="I16" s="56"/>
      <c r="J16" s="56"/>
      <c r="K16" s="56"/>
      <c r="L16" s="56"/>
    </row>
    <row r="17" spans="1:12" ht="36.75" customHeight="1" x14ac:dyDescent="0.2">
      <c r="A17" s="55"/>
      <c r="B17" s="55"/>
      <c r="C17" s="55"/>
      <c r="D17" s="55"/>
      <c r="E17" s="56"/>
      <c r="F17" s="56"/>
      <c r="G17" s="56"/>
      <c r="H17" s="56"/>
      <c r="I17" s="56"/>
      <c r="J17" s="56"/>
      <c r="K17" s="56"/>
      <c r="L17" s="56"/>
    </row>
    <row r="18" spans="1:12" x14ac:dyDescent="0.2">
      <c r="A18" s="55"/>
      <c r="B18" s="55"/>
      <c r="C18" s="55"/>
      <c r="D18" s="55"/>
      <c r="E18" s="56"/>
      <c r="F18" s="56"/>
      <c r="G18" s="56"/>
      <c r="H18" s="56"/>
      <c r="I18" s="56"/>
      <c r="J18" s="56"/>
      <c r="K18" s="56"/>
      <c r="L18" s="56"/>
    </row>
    <row r="19" spans="1:12" ht="48" customHeight="1" x14ac:dyDescent="0.2">
      <c r="A19" s="62"/>
      <c r="B19" s="62"/>
      <c r="C19" s="62"/>
      <c r="D19" s="62"/>
      <c r="E19" s="62"/>
      <c r="F19" s="62"/>
      <c r="G19" s="62"/>
      <c r="H19" s="62"/>
      <c r="I19" s="62"/>
      <c r="J19" s="62"/>
      <c r="K19" s="62"/>
      <c r="L19" s="62"/>
    </row>
    <row r="20" spans="1:12" ht="18" customHeight="1" x14ac:dyDescent="0.2">
      <c r="A20" s="54" t="s">
        <v>137</v>
      </c>
      <c r="B20" s="51"/>
      <c r="C20" s="51"/>
      <c r="D20" s="51"/>
      <c r="E20" s="51"/>
      <c r="F20" s="51"/>
      <c r="G20" s="51"/>
      <c r="H20" s="51"/>
      <c r="I20" s="51"/>
      <c r="J20" s="51"/>
      <c r="K20" s="51"/>
      <c r="L20" s="51"/>
    </row>
    <row r="21" spans="1:12" x14ac:dyDescent="0.2">
      <c r="A21" s="57" t="s">
        <v>138</v>
      </c>
      <c r="B21" s="57"/>
      <c r="C21" s="57"/>
      <c r="D21" s="57"/>
      <c r="E21" s="58"/>
      <c r="F21" s="58"/>
      <c r="G21" s="58"/>
      <c r="H21" s="58"/>
      <c r="I21" s="58"/>
      <c r="J21" s="58"/>
      <c r="K21" s="58"/>
      <c r="L21" s="58"/>
    </row>
    <row r="22" spans="1:12" x14ac:dyDescent="0.2">
      <c r="A22" s="57"/>
      <c r="B22" s="57"/>
      <c r="C22" s="57"/>
      <c r="D22" s="57"/>
      <c r="E22" s="58"/>
      <c r="F22" s="58"/>
      <c r="G22" s="58"/>
      <c r="H22" s="58"/>
      <c r="I22" s="58"/>
      <c r="J22" s="58"/>
      <c r="K22" s="58"/>
      <c r="L22" s="58"/>
    </row>
    <row r="23" spans="1:12" ht="18" customHeight="1" x14ac:dyDescent="0.2">
      <c r="A23" s="57"/>
      <c r="B23" s="57"/>
      <c r="C23" s="57"/>
      <c r="D23" s="57"/>
      <c r="E23" s="58"/>
      <c r="F23" s="58"/>
      <c r="G23" s="58"/>
      <c r="H23" s="58"/>
      <c r="I23" s="58"/>
      <c r="J23" s="58"/>
      <c r="K23" s="58"/>
      <c r="L23" s="58"/>
    </row>
    <row r="24" spans="1:12" ht="15" customHeight="1" x14ac:dyDescent="0.2">
      <c r="A24" s="57"/>
      <c r="B24" s="57"/>
      <c r="C24" s="57"/>
      <c r="D24" s="57"/>
      <c r="E24" s="58"/>
      <c r="F24" s="58"/>
      <c r="G24" s="58"/>
      <c r="H24" s="58"/>
      <c r="I24" s="58"/>
      <c r="J24" s="58"/>
      <c r="K24" s="58"/>
      <c r="L24" s="58"/>
    </row>
    <row r="25" spans="1:12" ht="3.75" customHeight="1" x14ac:dyDescent="0.2">
      <c r="A25" s="57"/>
      <c r="B25" s="57"/>
      <c r="C25" s="57"/>
      <c r="D25" s="57"/>
      <c r="E25" s="58"/>
      <c r="F25" s="58"/>
      <c r="G25" s="58"/>
      <c r="H25" s="58"/>
      <c r="I25" s="58"/>
      <c r="J25" s="58"/>
      <c r="K25" s="58"/>
      <c r="L25" s="58"/>
    </row>
    <row r="26" spans="1:12" ht="33.75" customHeight="1" x14ac:dyDescent="0.2">
      <c r="A26" s="55" t="s">
        <v>139</v>
      </c>
      <c r="B26" s="56"/>
      <c r="C26" s="56"/>
      <c r="D26" s="56"/>
      <c r="E26" s="56"/>
      <c r="F26" s="56"/>
      <c r="G26" s="56"/>
      <c r="H26" s="56"/>
      <c r="I26" s="56"/>
      <c r="J26" s="56"/>
      <c r="K26" s="56"/>
      <c r="L26" s="56"/>
    </row>
    <row r="27" spans="1:12" ht="16" x14ac:dyDescent="0.2">
      <c r="A27" s="50" t="s">
        <v>140</v>
      </c>
      <c r="B27" s="51"/>
      <c r="C27" s="51"/>
      <c r="D27" s="51"/>
      <c r="E27" s="51"/>
      <c r="F27" s="51"/>
      <c r="G27" s="51"/>
      <c r="H27" s="51"/>
      <c r="I27" s="51"/>
      <c r="J27" s="51"/>
      <c r="K27" s="51"/>
      <c r="L27" s="51"/>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008000"/>
  </sheetPr>
  <dimension ref="A1:N94"/>
  <sheetViews>
    <sheetView view="pageBreakPreview" zoomScale="115" zoomScaleNormal="100" zoomScaleSheetLayoutView="115" zoomScalePageLayoutView="70" workbookViewId="0">
      <pane xSplit="1" ySplit="1" topLeftCell="B66" activePane="bottomRight" state="frozen"/>
      <selection pane="topRight" activeCell="B1" sqref="B1"/>
      <selection pane="bottomLeft" activeCell="A2" sqref="A2"/>
      <selection pane="bottomRight" activeCell="A93" sqref="A93"/>
    </sheetView>
  </sheetViews>
  <sheetFormatPr baseColWidth="10" defaultColWidth="9.1640625" defaultRowHeight="13" outlineLevelCol="1" x14ac:dyDescent="0.15"/>
  <cols>
    <col min="1" max="1" width="9.33203125" style="33" customWidth="1"/>
    <col min="2" max="4" width="10.5" style="6" customWidth="1"/>
    <col min="5" max="6" width="10.5" style="7" customWidth="1"/>
    <col min="7" max="7" width="9.1640625" style="2"/>
    <col min="8" max="8" width="6.6640625" style="2" customWidth="1"/>
    <col min="9" max="9" width="7.5" style="2" customWidth="1"/>
    <col min="10" max="10" width="9.1640625" style="2"/>
    <col min="11" max="12" width="9.1640625" style="2" hidden="1" customWidth="1" outlineLevel="1"/>
    <col min="13" max="13" width="17.5" style="2" hidden="1" customWidth="1" outlineLevel="1"/>
    <col min="14" max="14" width="9.1640625" style="2" collapsed="1"/>
    <col min="15" max="16384" width="9.1640625" style="2"/>
  </cols>
  <sheetData>
    <row r="1" spans="1:13" s="1" customFormat="1" ht="69" customHeight="1" x14ac:dyDescent="0.15">
      <c r="A1" s="36" t="s">
        <v>85</v>
      </c>
      <c r="B1" s="37" t="s">
        <v>88</v>
      </c>
      <c r="C1" s="37" t="s">
        <v>89</v>
      </c>
      <c r="D1" s="37" t="s">
        <v>90</v>
      </c>
      <c r="E1" s="37" t="s">
        <v>141</v>
      </c>
      <c r="F1" s="5" t="s">
        <v>142</v>
      </c>
    </row>
    <row r="2" spans="1:13" ht="14" thickBot="1" x14ac:dyDescent="0.2">
      <c r="A2" s="35" t="s">
        <v>94</v>
      </c>
      <c r="B2" s="13">
        <v>5.902659045936403</v>
      </c>
      <c r="C2" s="13"/>
      <c r="D2" s="13"/>
      <c r="E2" s="13"/>
      <c r="F2" s="13"/>
    </row>
    <row r="3" spans="1:13" x14ac:dyDescent="0.15">
      <c r="A3" s="21" t="s">
        <v>111</v>
      </c>
      <c r="B3" s="13">
        <v>6.1990109229118042</v>
      </c>
      <c r="C3" s="13"/>
      <c r="D3" s="13"/>
      <c r="E3" s="13"/>
      <c r="F3" s="13"/>
      <c r="K3" s="3">
        <v>2.5</v>
      </c>
      <c r="L3" s="22">
        <f>K3/8</f>
        <v>0.3125</v>
      </c>
      <c r="M3" s="30" t="s">
        <v>83</v>
      </c>
    </row>
    <row r="4" spans="1:13" ht="14" thickBot="1" x14ac:dyDescent="0.2">
      <c r="A4" s="35" t="s">
        <v>92</v>
      </c>
      <c r="B4" s="13">
        <v>6.7136105859417858</v>
      </c>
      <c r="C4" s="13"/>
      <c r="D4" s="13"/>
      <c r="E4" s="13"/>
      <c r="F4" s="13"/>
      <c r="K4" s="4">
        <v>-2</v>
      </c>
      <c r="L4" s="23">
        <f>(K4/8)*K3</f>
        <v>-0.625</v>
      </c>
      <c r="M4" s="12" t="s">
        <v>84</v>
      </c>
    </row>
    <row r="5" spans="1:13" x14ac:dyDescent="0.15">
      <c r="A5" s="35" t="s">
        <v>93</v>
      </c>
      <c r="B5" s="13">
        <v>7.7116079911990836</v>
      </c>
      <c r="C5" s="13"/>
      <c r="D5" s="13"/>
      <c r="E5" s="13"/>
      <c r="F5" s="13"/>
    </row>
    <row r="6" spans="1:13" x14ac:dyDescent="0.15">
      <c r="A6" s="35" t="s">
        <v>94</v>
      </c>
      <c r="B6" s="13">
        <v>8.7299444244569155</v>
      </c>
      <c r="C6" s="13"/>
      <c r="D6" s="13"/>
      <c r="E6" s="13"/>
      <c r="F6" s="13"/>
    </row>
    <row r="7" spans="1:13" x14ac:dyDescent="0.15">
      <c r="A7" s="21" t="s">
        <v>112</v>
      </c>
      <c r="B7" s="13">
        <v>9.9211257858857032</v>
      </c>
      <c r="C7" s="13"/>
      <c r="D7" s="13"/>
      <c r="E7" s="13"/>
      <c r="F7" s="13"/>
    </row>
    <row r="8" spans="1:13" x14ac:dyDescent="0.15">
      <c r="A8" s="35" t="s">
        <v>92</v>
      </c>
      <c r="B8" s="13">
        <v>11.262297693800253</v>
      </c>
      <c r="C8" s="13"/>
      <c r="D8" s="13"/>
      <c r="E8" s="13"/>
      <c r="F8" s="13"/>
    </row>
    <row r="9" spans="1:13" x14ac:dyDescent="0.15">
      <c r="A9" s="35" t="s">
        <v>93</v>
      </c>
      <c r="B9" s="13">
        <v>12.418648620263387</v>
      </c>
      <c r="C9" s="13"/>
      <c r="D9" s="13"/>
      <c r="E9" s="13"/>
      <c r="F9" s="13"/>
    </row>
    <row r="10" spans="1:13" x14ac:dyDescent="0.15">
      <c r="A10" s="35" t="s">
        <v>94</v>
      </c>
      <c r="B10" s="13">
        <v>12.376759393208598</v>
      </c>
      <c r="C10" s="13"/>
      <c r="D10" s="13"/>
      <c r="E10" s="13"/>
      <c r="F10" s="13"/>
    </row>
    <row r="11" spans="1:13" x14ac:dyDescent="0.15">
      <c r="A11" s="21" t="s">
        <v>95</v>
      </c>
      <c r="B11" s="13">
        <v>12.6467349734432</v>
      </c>
      <c r="C11" s="13"/>
      <c r="D11" s="13"/>
      <c r="E11" s="13"/>
      <c r="F11" s="13"/>
    </row>
    <row r="12" spans="1:13" x14ac:dyDescent="0.15">
      <c r="A12" s="35" t="s">
        <v>92</v>
      </c>
      <c r="B12" s="13">
        <v>12.6072271086597</v>
      </c>
      <c r="C12" s="13"/>
      <c r="D12" s="13"/>
      <c r="E12" s="13"/>
      <c r="F12" s="13"/>
    </row>
    <row r="13" spans="1:13" x14ac:dyDescent="0.15">
      <c r="A13" s="35" t="s">
        <v>93</v>
      </c>
      <c r="B13" s="13">
        <v>12.870442994238299</v>
      </c>
      <c r="C13" s="13"/>
      <c r="D13" s="13"/>
      <c r="E13" s="13"/>
      <c r="F13" s="13"/>
    </row>
    <row r="14" spans="1:13" x14ac:dyDescent="0.15">
      <c r="A14" s="35" t="s">
        <v>94</v>
      </c>
      <c r="B14" s="13">
        <v>13.6842049511091</v>
      </c>
      <c r="C14" s="13"/>
      <c r="D14" s="13"/>
      <c r="E14" s="13"/>
      <c r="F14" s="13"/>
    </row>
    <row r="15" spans="1:13" x14ac:dyDescent="0.15">
      <c r="A15" s="21" t="s">
        <v>96</v>
      </c>
      <c r="B15" s="38">
        <v>14.2744038698105</v>
      </c>
      <c r="C15" s="40">
        <v>14.0830657908504</v>
      </c>
      <c r="D15" s="40">
        <v>0.19133807896006799</v>
      </c>
      <c r="E15" s="46">
        <v>0</v>
      </c>
      <c r="F15" s="46">
        <v>0</v>
      </c>
      <c r="G15" s="8"/>
    </row>
    <row r="16" spans="1:13" x14ac:dyDescent="0.15">
      <c r="A16" s="35" t="s">
        <v>92</v>
      </c>
      <c r="B16" s="38">
        <v>14.520349362847901</v>
      </c>
      <c r="C16" s="40">
        <v>14.5184202401473</v>
      </c>
      <c r="D16" s="40">
        <v>1.9291227006306101E-3</v>
      </c>
      <c r="E16" s="46">
        <v>0</v>
      </c>
      <c r="F16" s="46">
        <v>0</v>
      </c>
      <c r="G16" s="8"/>
    </row>
    <row r="17" spans="1:7" x14ac:dyDescent="0.15">
      <c r="A17" s="35" t="s">
        <v>93</v>
      </c>
      <c r="B17" s="38">
        <v>15.3384916355384</v>
      </c>
      <c r="C17" s="40">
        <v>15.1315678793489</v>
      </c>
      <c r="D17" s="40">
        <v>0.206923756189484</v>
      </c>
      <c r="E17" s="46">
        <v>0</v>
      </c>
      <c r="F17" s="46">
        <v>0</v>
      </c>
      <c r="G17" s="8"/>
    </row>
    <row r="18" spans="1:7" x14ac:dyDescent="0.15">
      <c r="A18" s="35" t="s">
        <v>94</v>
      </c>
      <c r="B18" s="38">
        <v>16.607438697806</v>
      </c>
      <c r="C18" s="40">
        <v>16.023718580476</v>
      </c>
      <c r="D18" s="40">
        <v>0.58372011732997398</v>
      </c>
      <c r="E18" s="46">
        <v>0</v>
      </c>
      <c r="F18" s="46">
        <v>0</v>
      </c>
      <c r="G18" s="8"/>
    </row>
    <row r="19" spans="1:7" x14ac:dyDescent="0.15">
      <c r="A19" s="21" t="s">
        <v>97</v>
      </c>
      <c r="B19" s="38">
        <v>17.866727814355102</v>
      </c>
      <c r="C19" s="40">
        <v>17.0675467681383</v>
      </c>
      <c r="D19" s="40">
        <v>0.79918104621677999</v>
      </c>
      <c r="E19" s="46">
        <v>0</v>
      </c>
      <c r="F19" s="46">
        <v>0</v>
      </c>
      <c r="G19" s="8"/>
    </row>
    <row r="20" spans="1:7" x14ac:dyDescent="0.15">
      <c r="A20" s="35" t="s">
        <v>92</v>
      </c>
      <c r="B20" s="38">
        <v>18.578157762357201</v>
      </c>
      <c r="C20" s="40">
        <v>18.0110829186047</v>
      </c>
      <c r="D20" s="40">
        <v>0.56707484375250705</v>
      </c>
      <c r="E20" s="46">
        <v>0</v>
      </c>
      <c r="F20" s="46">
        <v>0</v>
      </c>
      <c r="G20" s="8"/>
    </row>
    <row r="21" spans="1:7" x14ac:dyDescent="0.15">
      <c r="A21" s="35" t="s">
        <v>93</v>
      </c>
      <c r="B21" s="38">
        <v>19.570511933796499</v>
      </c>
      <c r="C21" s="40">
        <v>18.9787543172543</v>
      </c>
      <c r="D21" s="40">
        <v>0.59175761654215697</v>
      </c>
      <c r="E21" s="46">
        <v>0</v>
      </c>
      <c r="F21" s="46">
        <v>0</v>
      </c>
      <c r="G21" s="8"/>
    </row>
    <row r="22" spans="1:7" x14ac:dyDescent="0.15">
      <c r="A22" s="35" t="s">
        <v>94</v>
      </c>
      <c r="B22" s="38">
        <v>20.7801917155175</v>
      </c>
      <c r="C22" s="40">
        <v>20.025391938582398</v>
      </c>
      <c r="D22" s="40">
        <v>0.75479977693509004</v>
      </c>
      <c r="E22" s="46">
        <v>0</v>
      </c>
      <c r="F22" s="46">
        <v>0</v>
      </c>
      <c r="G22" s="8"/>
    </row>
    <row r="23" spans="1:7" x14ac:dyDescent="0.15">
      <c r="A23" s="21" t="s">
        <v>98</v>
      </c>
      <c r="B23" s="38">
        <v>21.586303922384602</v>
      </c>
      <c r="C23" s="40">
        <v>21.014255881728801</v>
      </c>
      <c r="D23" s="40">
        <v>0.57204804065580095</v>
      </c>
      <c r="E23" s="46">
        <v>0</v>
      </c>
      <c r="F23" s="46">
        <v>0</v>
      </c>
      <c r="G23" s="8"/>
    </row>
    <row r="24" spans="1:7" x14ac:dyDescent="0.15">
      <c r="A24" s="35" t="s">
        <v>92</v>
      </c>
      <c r="B24" s="38">
        <v>22.160649906980101</v>
      </c>
      <c r="C24" s="40">
        <v>21.901976024539699</v>
      </c>
      <c r="D24" s="40">
        <v>0.25867388244040801</v>
      </c>
      <c r="E24" s="46">
        <v>0</v>
      </c>
      <c r="F24" s="46">
        <v>0</v>
      </c>
      <c r="G24" s="8"/>
    </row>
    <row r="25" spans="1:7" x14ac:dyDescent="0.15">
      <c r="A25" s="35" t="s">
        <v>93</v>
      </c>
      <c r="B25" s="38">
        <v>23.494236752698601</v>
      </c>
      <c r="C25" s="40">
        <v>22.899636311203899</v>
      </c>
      <c r="D25" s="40">
        <v>0.59460044149461999</v>
      </c>
      <c r="E25" s="46">
        <v>0</v>
      </c>
      <c r="F25" s="46">
        <v>0</v>
      </c>
      <c r="G25" s="8"/>
    </row>
    <row r="26" spans="1:7" x14ac:dyDescent="0.15">
      <c r="A26" s="35" t="s">
        <v>94</v>
      </c>
      <c r="B26" s="38">
        <v>25.275185830164801</v>
      </c>
      <c r="C26" s="40">
        <v>24.080289604664699</v>
      </c>
      <c r="D26" s="40">
        <v>1.1948962255001301</v>
      </c>
      <c r="E26" s="46">
        <v>0</v>
      </c>
      <c r="F26" s="46">
        <v>0</v>
      </c>
      <c r="G26" s="8"/>
    </row>
    <row r="27" spans="1:7" x14ac:dyDescent="0.15">
      <c r="A27" s="21" t="s">
        <v>99</v>
      </c>
      <c r="B27" s="38">
        <v>26.7875245078638</v>
      </c>
      <c r="C27" s="40">
        <v>25.340374533247001</v>
      </c>
      <c r="D27" s="40">
        <v>1.4471499746168199</v>
      </c>
      <c r="E27" s="46">
        <v>0</v>
      </c>
      <c r="F27" s="46">
        <v>0</v>
      </c>
      <c r="G27" s="8"/>
    </row>
    <row r="28" spans="1:7" x14ac:dyDescent="0.15">
      <c r="A28" s="35" t="s">
        <v>92</v>
      </c>
      <c r="B28" s="38">
        <v>28.319695496952001</v>
      </c>
      <c r="C28" s="40">
        <v>26.664714486493398</v>
      </c>
      <c r="D28" s="40">
        <v>1.6549810104586</v>
      </c>
      <c r="E28" s="46">
        <v>0</v>
      </c>
      <c r="F28" s="46">
        <v>0</v>
      </c>
      <c r="G28" s="8"/>
    </row>
    <row r="29" spans="1:7" x14ac:dyDescent="0.15">
      <c r="A29" s="35" t="s">
        <v>93</v>
      </c>
      <c r="B29" s="38">
        <v>30.025228288834299</v>
      </c>
      <c r="C29" s="40">
        <v>28.072139492809601</v>
      </c>
      <c r="D29" s="40">
        <v>1.9530887960247101</v>
      </c>
      <c r="E29" s="46">
        <v>0</v>
      </c>
      <c r="F29" s="46">
        <v>0</v>
      </c>
      <c r="G29" s="8"/>
    </row>
    <row r="30" spans="1:7" x14ac:dyDescent="0.15">
      <c r="A30" s="35" t="s">
        <v>94</v>
      </c>
      <c r="B30" s="38">
        <v>32.346748673195897</v>
      </c>
      <c r="C30" s="40">
        <v>29.658884041797201</v>
      </c>
      <c r="D30" s="40">
        <v>2.68786463139873</v>
      </c>
      <c r="E30" s="46">
        <v>0.21495769731210312</v>
      </c>
      <c r="F30" s="46">
        <v>0.21495769731210312</v>
      </c>
      <c r="G30" s="8"/>
    </row>
    <row r="31" spans="1:7" x14ac:dyDescent="0.15">
      <c r="A31" s="21" t="s">
        <v>100</v>
      </c>
      <c r="B31" s="38">
        <v>34.687349671962302</v>
      </c>
      <c r="C31" s="40">
        <v>31.3913877025043</v>
      </c>
      <c r="D31" s="40">
        <v>3.2959619694579398</v>
      </c>
      <c r="E31" s="46">
        <v>0.40498811545560631</v>
      </c>
      <c r="F31" s="46">
        <v>0.40498811545560631</v>
      </c>
      <c r="G31" s="8"/>
    </row>
    <row r="32" spans="1:7" x14ac:dyDescent="0.15">
      <c r="A32" s="35" t="s">
        <v>92</v>
      </c>
      <c r="B32" s="38">
        <v>37.203384887360997</v>
      </c>
      <c r="C32" s="40">
        <v>33.270506715566398</v>
      </c>
      <c r="D32" s="40">
        <v>3.9328781717946</v>
      </c>
      <c r="E32" s="46">
        <v>0.60402442868581252</v>
      </c>
      <c r="F32" s="46">
        <v>0.60402442868581252</v>
      </c>
      <c r="G32" s="8"/>
    </row>
    <row r="33" spans="1:7" x14ac:dyDescent="0.15">
      <c r="A33" s="35" t="s">
        <v>93</v>
      </c>
      <c r="B33" s="38">
        <v>40.001103940899398</v>
      </c>
      <c r="C33" s="40">
        <v>35.3142034435581</v>
      </c>
      <c r="D33" s="40">
        <v>4.68690049734127</v>
      </c>
      <c r="E33" s="46">
        <v>0.83965640541914688</v>
      </c>
      <c r="F33" s="46">
        <v>0.83965640541914688</v>
      </c>
      <c r="G33" s="8"/>
    </row>
    <row r="34" spans="1:7" x14ac:dyDescent="0.15">
      <c r="A34" s="35" t="s">
        <v>94</v>
      </c>
      <c r="B34" s="38">
        <v>42.127401578751297</v>
      </c>
      <c r="C34" s="40">
        <v>37.3869403763848</v>
      </c>
      <c r="D34" s="40">
        <v>4.7404612023664798</v>
      </c>
      <c r="E34" s="46">
        <v>0.85639412573952489</v>
      </c>
      <c r="F34" s="46">
        <v>0.85639412573952489</v>
      </c>
      <c r="G34" s="8"/>
    </row>
    <row r="35" spans="1:7" x14ac:dyDescent="0.15">
      <c r="A35" s="21" t="s">
        <v>101</v>
      </c>
      <c r="B35" s="38">
        <v>44.644769102776998</v>
      </c>
      <c r="C35" s="40">
        <v>39.541934845020698</v>
      </c>
      <c r="D35" s="40">
        <v>5.1028342577563501</v>
      </c>
      <c r="E35" s="46">
        <v>0.96963570554885936</v>
      </c>
      <c r="F35" s="46">
        <v>0.96963570554885936</v>
      </c>
      <c r="G35" s="8"/>
    </row>
    <row r="36" spans="1:7" x14ac:dyDescent="0.15">
      <c r="A36" s="35" t="s">
        <v>92</v>
      </c>
      <c r="B36" s="38">
        <v>48.213814059235602</v>
      </c>
      <c r="C36" s="40">
        <v>41.917993471613997</v>
      </c>
      <c r="D36" s="40">
        <v>6.2958205876215603</v>
      </c>
      <c r="E36" s="46">
        <v>1.3424439336317375</v>
      </c>
      <c r="F36" s="46">
        <v>1.3424439336317375</v>
      </c>
      <c r="G36" s="8"/>
    </row>
    <row r="37" spans="1:7" x14ac:dyDescent="0.15">
      <c r="A37" s="35" t="s">
        <v>93</v>
      </c>
      <c r="B37" s="38">
        <v>51.617155804346098</v>
      </c>
      <c r="C37" s="40">
        <v>44.455924049801702</v>
      </c>
      <c r="D37" s="40">
        <v>7.1612317545444197</v>
      </c>
      <c r="E37" s="46">
        <v>1.6128849232951312</v>
      </c>
      <c r="F37" s="46">
        <v>1.6128849232951312</v>
      </c>
      <c r="G37" s="8"/>
    </row>
    <row r="38" spans="1:7" x14ac:dyDescent="0.15">
      <c r="A38" s="35" t="s">
        <v>94</v>
      </c>
      <c r="B38" s="38">
        <v>55.830116913518403</v>
      </c>
      <c r="C38" s="40">
        <v>47.240091629861503</v>
      </c>
      <c r="D38" s="40">
        <v>8.5900252836569102</v>
      </c>
      <c r="E38" s="46">
        <v>2.0593829011427847</v>
      </c>
      <c r="F38" s="46">
        <v>2.0593829011427847</v>
      </c>
      <c r="G38" s="8"/>
    </row>
    <row r="39" spans="1:7" x14ac:dyDescent="0.15">
      <c r="A39" s="21" t="s">
        <v>134</v>
      </c>
      <c r="B39" s="38">
        <v>58.502549346305301</v>
      </c>
      <c r="C39" s="40">
        <v>50.030565661792799</v>
      </c>
      <c r="D39" s="40">
        <v>8.4719836845124803</v>
      </c>
      <c r="E39" s="46">
        <v>2.0224949014101501</v>
      </c>
      <c r="F39" s="46">
        <v>2.0224949014101501</v>
      </c>
      <c r="G39" s="8"/>
    </row>
    <row r="40" spans="1:7" x14ac:dyDescent="0.15">
      <c r="A40" s="35" t="s">
        <v>92</v>
      </c>
      <c r="B40" s="38">
        <v>62.930748751435203</v>
      </c>
      <c r="C40" s="40">
        <v>53.049257439029603</v>
      </c>
      <c r="D40" s="40">
        <v>9.8814913124056201</v>
      </c>
      <c r="E40" s="46">
        <v>2.4629660351267564</v>
      </c>
      <c r="F40" s="46">
        <v>2.4629660351267564</v>
      </c>
      <c r="G40" s="8"/>
    </row>
    <row r="41" spans="1:7" x14ac:dyDescent="0.15">
      <c r="A41" s="35" t="s">
        <v>93</v>
      </c>
      <c r="B41" s="38">
        <v>67.704598581492206</v>
      </c>
      <c r="C41" s="40">
        <v>56.306426572814999</v>
      </c>
      <c r="D41" s="40">
        <v>11.398172008677101</v>
      </c>
      <c r="E41" s="46">
        <v>2.9369287527115939</v>
      </c>
      <c r="F41" s="46">
        <v>2.5</v>
      </c>
      <c r="G41" s="8"/>
    </row>
    <row r="42" spans="1:7" x14ac:dyDescent="0.15">
      <c r="A42" s="35" t="s">
        <v>94</v>
      </c>
      <c r="B42" s="38">
        <v>72.812578054420996</v>
      </c>
      <c r="C42" s="40">
        <v>59.8092777240091</v>
      </c>
      <c r="D42" s="40">
        <v>13.0033003304118</v>
      </c>
      <c r="E42" s="46">
        <v>3.4385313532536879</v>
      </c>
      <c r="F42" s="46">
        <v>2.5</v>
      </c>
      <c r="G42" s="8"/>
    </row>
    <row r="43" spans="1:7" x14ac:dyDescent="0.15">
      <c r="A43" s="21" t="s">
        <v>103</v>
      </c>
      <c r="B43" s="38">
        <v>74.948169786047004</v>
      </c>
      <c r="C43" s="40">
        <v>63.178403779503</v>
      </c>
      <c r="D43" s="40">
        <v>11.7697660065439</v>
      </c>
      <c r="E43" s="46">
        <v>3.0530518770449691</v>
      </c>
      <c r="F43" s="46">
        <v>2.5</v>
      </c>
      <c r="G43" s="8"/>
    </row>
    <row r="44" spans="1:7" x14ac:dyDescent="0.15">
      <c r="A44" s="35" t="s">
        <v>92</v>
      </c>
      <c r="B44" s="38">
        <v>76.142500729928301</v>
      </c>
      <c r="C44" s="40">
        <v>66.323105609991401</v>
      </c>
      <c r="D44" s="40">
        <v>9.8193951199369405</v>
      </c>
      <c r="E44" s="46">
        <v>2.443560974980294</v>
      </c>
      <c r="F44" s="46">
        <v>2.443560974980294</v>
      </c>
      <c r="G44" s="8"/>
    </row>
    <row r="45" spans="1:7" x14ac:dyDescent="0.15">
      <c r="A45" s="35" t="s">
        <v>93</v>
      </c>
      <c r="B45" s="38">
        <v>76.092363220990407</v>
      </c>
      <c r="C45" s="40">
        <v>69.132850824978803</v>
      </c>
      <c r="D45" s="40">
        <v>6.9595123960116796</v>
      </c>
      <c r="E45" s="46">
        <v>1.5498476237536498</v>
      </c>
      <c r="F45" s="46">
        <v>1.5498476237536498</v>
      </c>
      <c r="G45" s="8"/>
    </row>
    <row r="46" spans="1:7" x14ac:dyDescent="0.15">
      <c r="A46" s="35" t="s">
        <v>94</v>
      </c>
      <c r="B46" s="38">
        <v>75.324167104911496</v>
      </c>
      <c r="C46" s="40">
        <v>71.5698348235168</v>
      </c>
      <c r="D46" s="40">
        <v>3.7543322813946598</v>
      </c>
      <c r="E46" s="46">
        <v>0.5482288379358311</v>
      </c>
      <c r="F46" s="46">
        <v>0.5482288379358311</v>
      </c>
      <c r="G46" s="8"/>
    </row>
    <row r="47" spans="1:7" x14ac:dyDescent="0.15">
      <c r="A47" s="21" t="s">
        <v>104</v>
      </c>
      <c r="B47" s="38">
        <v>75.164609611802007</v>
      </c>
      <c r="C47" s="40">
        <v>73.740774591645803</v>
      </c>
      <c r="D47" s="40">
        <v>1.42383502015619</v>
      </c>
      <c r="E47" s="46">
        <v>0</v>
      </c>
      <c r="F47" s="46">
        <v>0</v>
      </c>
      <c r="G47" s="8"/>
    </row>
    <row r="48" spans="1:7" x14ac:dyDescent="0.15">
      <c r="A48" s="35" t="s">
        <v>92</v>
      </c>
      <c r="B48" s="38">
        <v>75.920000925508404</v>
      </c>
      <c r="C48" s="40">
        <v>75.769144828652003</v>
      </c>
      <c r="D48" s="40">
        <v>0.15085609685635801</v>
      </c>
      <c r="E48" s="46">
        <v>0</v>
      </c>
      <c r="F48" s="46">
        <v>0</v>
      </c>
      <c r="G48" s="8"/>
    </row>
    <row r="49" spans="1:7" x14ac:dyDescent="0.15">
      <c r="A49" s="35" t="s">
        <v>93</v>
      </c>
      <c r="B49" s="38">
        <v>77.106586936211301</v>
      </c>
      <c r="C49" s="40">
        <v>77.713629177583698</v>
      </c>
      <c r="D49" s="40">
        <v>-0.60704224137238305</v>
      </c>
      <c r="E49" s="46">
        <v>0</v>
      </c>
      <c r="F49" s="46">
        <v>0</v>
      </c>
      <c r="G49" s="8"/>
    </row>
    <row r="50" spans="1:7" x14ac:dyDescent="0.15">
      <c r="A50" s="35" t="s">
        <v>94</v>
      </c>
      <c r="B50" s="38">
        <v>77.662994825519107</v>
      </c>
      <c r="C50" s="40">
        <v>79.521648716927501</v>
      </c>
      <c r="D50" s="40">
        <v>-1.8586538914084301</v>
      </c>
      <c r="E50" s="46">
        <v>0</v>
      </c>
      <c r="F50" s="46">
        <v>0</v>
      </c>
      <c r="G50" s="8"/>
    </row>
    <row r="51" spans="1:7" x14ac:dyDescent="0.15">
      <c r="A51" s="21" t="s">
        <v>105</v>
      </c>
      <c r="B51" s="38">
        <v>80.130414238403404</v>
      </c>
      <c r="C51" s="40">
        <v>81.389917297532904</v>
      </c>
      <c r="D51" s="40">
        <v>-1.25950305912951</v>
      </c>
      <c r="E51" s="46">
        <v>0</v>
      </c>
      <c r="F51" s="46">
        <v>0</v>
      </c>
      <c r="G51" s="8"/>
    </row>
    <row r="52" spans="1:7" x14ac:dyDescent="0.15">
      <c r="A52" s="35" t="s">
        <v>92</v>
      </c>
      <c r="B52" s="38">
        <v>84.243662763871896</v>
      </c>
      <c r="C52" s="40">
        <v>83.466166106371702</v>
      </c>
      <c r="D52" s="40">
        <v>0.77749665750016494</v>
      </c>
      <c r="E52" s="46">
        <v>0</v>
      </c>
      <c r="F52" s="46">
        <v>0</v>
      </c>
      <c r="G52" s="8"/>
    </row>
    <row r="53" spans="1:7" x14ac:dyDescent="0.15">
      <c r="A53" s="35" t="s">
        <v>93</v>
      </c>
      <c r="B53" s="38">
        <v>89.891116900387004</v>
      </c>
      <c r="C53" s="40">
        <v>85.870231487710001</v>
      </c>
      <c r="D53" s="40">
        <v>4.0208854126770399</v>
      </c>
      <c r="E53" s="46">
        <v>0.63152669146157492</v>
      </c>
      <c r="F53" s="46">
        <v>0.63152669146157492</v>
      </c>
      <c r="G53" s="8"/>
    </row>
    <row r="54" spans="1:7" x14ac:dyDescent="0.15">
      <c r="A54" s="35" t="s">
        <v>94</v>
      </c>
      <c r="B54" s="38">
        <v>94.3651599575132</v>
      </c>
      <c r="C54" s="40">
        <v>88.465306947654298</v>
      </c>
      <c r="D54" s="40">
        <v>5.8998530098589104</v>
      </c>
      <c r="E54" s="46">
        <v>1.2187040655809094</v>
      </c>
      <c r="F54" s="46">
        <v>1.2187040655809094</v>
      </c>
      <c r="G54" s="8"/>
    </row>
    <row r="55" spans="1:7" x14ac:dyDescent="0.15">
      <c r="A55" s="21" t="s">
        <v>106</v>
      </c>
      <c r="B55" s="38">
        <v>96.440102902166004</v>
      </c>
      <c r="C55" s="40">
        <v>91.022523308669506</v>
      </c>
      <c r="D55" s="40">
        <v>5.4175795934965203</v>
      </c>
      <c r="E55" s="46">
        <v>1.0679936229676625</v>
      </c>
      <c r="F55" s="46">
        <v>1.0679936229676625</v>
      </c>
      <c r="G55" s="8"/>
    </row>
    <row r="56" spans="1:7" x14ac:dyDescent="0.15">
      <c r="A56" s="35" t="s">
        <v>92</v>
      </c>
      <c r="B56" s="38">
        <v>97.211164825284698</v>
      </c>
      <c r="C56" s="40">
        <v>93.432850691100001</v>
      </c>
      <c r="D56" s="40">
        <v>3.7783141341847601</v>
      </c>
      <c r="E56" s="46">
        <v>0.5557231669327376</v>
      </c>
      <c r="F56" s="46">
        <v>0.5557231669327376</v>
      </c>
      <c r="G56" s="8"/>
    </row>
    <row r="57" spans="1:7" x14ac:dyDescent="0.15">
      <c r="A57" s="35" t="s">
        <v>93</v>
      </c>
      <c r="B57" s="38">
        <v>95.621981253574305</v>
      </c>
      <c r="C57" s="40">
        <v>95.509674022928095</v>
      </c>
      <c r="D57" s="40">
        <v>0.112307230646223</v>
      </c>
      <c r="E57" s="46">
        <v>0</v>
      </c>
      <c r="F57" s="46">
        <v>0</v>
      </c>
      <c r="G57" s="8"/>
    </row>
    <row r="58" spans="1:7" x14ac:dyDescent="0.15">
      <c r="A58" s="35" t="s">
        <v>94</v>
      </c>
      <c r="B58" s="38">
        <v>91.257673559230597</v>
      </c>
      <c r="C58" s="40">
        <v>97.0515354921925</v>
      </c>
      <c r="D58" s="40">
        <v>-5.7938619329618302</v>
      </c>
      <c r="E58" s="46">
        <v>0</v>
      </c>
      <c r="F58" s="46">
        <v>0</v>
      </c>
      <c r="G58" s="8"/>
    </row>
    <row r="59" spans="1:7" x14ac:dyDescent="0.15">
      <c r="A59" s="21" t="s">
        <v>107</v>
      </c>
      <c r="B59" s="38">
        <v>87.290718743123804</v>
      </c>
      <c r="C59" s="40">
        <v>98.136513263433599</v>
      </c>
      <c r="D59" s="40">
        <v>-10.845794520309701</v>
      </c>
      <c r="E59" s="46">
        <v>0</v>
      </c>
      <c r="F59" s="46">
        <v>0</v>
      </c>
      <c r="G59" s="8"/>
    </row>
    <row r="60" spans="1:7" x14ac:dyDescent="0.15">
      <c r="A60" s="35" t="s">
        <v>92</v>
      </c>
      <c r="B60" s="38">
        <v>82.845479685259903</v>
      </c>
      <c r="C60" s="40">
        <v>98.764368290302102</v>
      </c>
      <c r="D60" s="40">
        <v>-15.918888605042101</v>
      </c>
      <c r="E60" s="46">
        <v>0</v>
      </c>
      <c r="F60" s="46">
        <v>0</v>
      </c>
      <c r="G60" s="8"/>
    </row>
    <row r="61" spans="1:7" x14ac:dyDescent="0.15">
      <c r="A61" s="35" t="s">
        <v>93</v>
      </c>
      <c r="B61" s="38">
        <v>79.521021220263904</v>
      </c>
      <c r="C61" s="40">
        <v>99.060873949603604</v>
      </c>
      <c r="D61" s="40">
        <v>-19.5398527293396</v>
      </c>
      <c r="E61" s="46">
        <v>0</v>
      </c>
      <c r="F61" s="46">
        <v>0</v>
      </c>
      <c r="G61" s="8"/>
    </row>
    <row r="62" spans="1:7" x14ac:dyDescent="0.15">
      <c r="A62" s="35" t="s">
        <v>94</v>
      </c>
      <c r="B62" s="38">
        <v>74.470462801495202</v>
      </c>
      <c r="C62" s="40">
        <v>98.9184710818475</v>
      </c>
      <c r="D62" s="40">
        <v>-24.448008280352202</v>
      </c>
      <c r="E62" s="46">
        <v>0</v>
      </c>
      <c r="F62" s="46">
        <v>0</v>
      </c>
      <c r="G62" s="8"/>
    </row>
    <row r="63" spans="1:7" x14ac:dyDescent="0.15">
      <c r="A63" s="21" t="s">
        <v>135</v>
      </c>
      <c r="B63" s="38">
        <v>68.580569364022907</v>
      </c>
      <c r="C63" s="40">
        <v>98.307239817893603</v>
      </c>
      <c r="D63" s="40">
        <v>-29.7266704538706</v>
      </c>
      <c r="E63" s="46">
        <v>0</v>
      </c>
      <c r="F63" s="46">
        <v>0</v>
      </c>
      <c r="G63" s="8"/>
    </row>
    <row r="64" spans="1:7" x14ac:dyDescent="0.15">
      <c r="A64" s="35" t="s">
        <v>92</v>
      </c>
      <c r="B64" s="38">
        <v>64.960140451732798</v>
      </c>
      <c r="C64" s="40">
        <v>97.433882651552096</v>
      </c>
      <c r="D64" s="40">
        <v>-32.473742199819199</v>
      </c>
      <c r="E64" s="46">
        <v>0</v>
      </c>
      <c r="F64" s="46">
        <v>0</v>
      </c>
      <c r="G64" s="8"/>
    </row>
    <row r="65" spans="1:7" x14ac:dyDescent="0.15">
      <c r="A65" s="35" t="s">
        <v>93</v>
      </c>
      <c r="B65" s="38">
        <v>63.585930205809298</v>
      </c>
      <c r="C65" s="40">
        <v>96.484777842626698</v>
      </c>
      <c r="D65" s="40">
        <v>-32.898847636817401</v>
      </c>
      <c r="E65" s="46">
        <v>0</v>
      </c>
      <c r="F65" s="46">
        <v>0</v>
      </c>
      <c r="G65" s="8"/>
    </row>
    <row r="66" spans="1:7" x14ac:dyDescent="0.15">
      <c r="A66" s="35" t="s">
        <v>94</v>
      </c>
      <c r="B66" s="38">
        <v>60.953684415707897</v>
      </c>
      <c r="C66" s="40">
        <v>95.373559462523403</v>
      </c>
      <c r="D66" s="40">
        <v>-34.419875046815498</v>
      </c>
      <c r="E66" s="46">
        <v>0</v>
      </c>
      <c r="F66" s="46">
        <v>0</v>
      </c>
      <c r="G66" s="8"/>
    </row>
    <row r="67" spans="1:7" x14ac:dyDescent="0.15">
      <c r="A67" s="21" t="s">
        <v>109</v>
      </c>
      <c r="B67" s="38">
        <v>59.475979536101804</v>
      </c>
      <c r="C67" s="40">
        <v>94.195251075147596</v>
      </c>
      <c r="D67" s="40">
        <v>-34.7192715390457</v>
      </c>
      <c r="E67" s="46">
        <v>0</v>
      </c>
      <c r="F67" s="46">
        <v>0</v>
      </c>
      <c r="G67" s="8"/>
    </row>
    <row r="68" spans="1:7" x14ac:dyDescent="0.15">
      <c r="A68" s="35" t="s">
        <v>92</v>
      </c>
      <c r="B68" s="38">
        <v>57.391308640162201</v>
      </c>
      <c r="C68" s="40">
        <v>92.911447151033599</v>
      </c>
      <c r="D68" s="40">
        <v>-35.520138510871398</v>
      </c>
      <c r="E68" s="46">
        <v>0</v>
      </c>
      <c r="F68" s="46">
        <v>0</v>
      </c>
      <c r="G68" s="8"/>
    </row>
    <row r="69" spans="1:7" x14ac:dyDescent="0.15">
      <c r="A69" s="35" t="s">
        <v>93</v>
      </c>
      <c r="B69" s="38">
        <v>55.864808399799003</v>
      </c>
      <c r="C69" s="40">
        <v>91.568724734472895</v>
      </c>
      <c r="D69" s="40">
        <v>-35.703916334673899</v>
      </c>
      <c r="E69" s="46">
        <v>0</v>
      </c>
      <c r="F69" s="46">
        <v>0</v>
      </c>
      <c r="G69" s="8"/>
    </row>
    <row r="70" spans="1:7" x14ac:dyDescent="0.15">
      <c r="A70" s="35" t="s">
        <v>94</v>
      </c>
      <c r="B70" s="38">
        <v>54.478300515123202</v>
      </c>
      <c r="C70" s="40">
        <v>90.180880377510704</v>
      </c>
      <c r="D70" s="40">
        <v>-35.702579862387502</v>
      </c>
      <c r="E70" s="46">
        <v>0</v>
      </c>
      <c r="F70" s="46">
        <v>0</v>
      </c>
      <c r="G70" s="8"/>
    </row>
    <row r="71" spans="1:7" x14ac:dyDescent="0.15">
      <c r="A71" s="21" t="s">
        <v>110</v>
      </c>
      <c r="B71" s="38">
        <v>51.440855047751803</v>
      </c>
      <c r="C71" s="40">
        <v>88.637668043620295</v>
      </c>
      <c r="D71" s="40">
        <v>-37.196812995868498</v>
      </c>
      <c r="E71" s="46">
        <v>0</v>
      </c>
      <c r="F71" s="46">
        <v>0</v>
      </c>
      <c r="G71" s="8"/>
    </row>
    <row r="72" spans="1:7" x14ac:dyDescent="0.15">
      <c r="A72" s="35" t="s">
        <v>92</v>
      </c>
      <c r="B72" s="38">
        <v>50.206628757326897</v>
      </c>
      <c r="C72" s="40">
        <v>87.071448684200206</v>
      </c>
      <c r="D72" s="40">
        <v>-36.864819926873302</v>
      </c>
      <c r="E72" s="46">
        <v>0</v>
      </c>
      <c r="F72" s="46">
        <v>0</v>
      </c>
      <c r="G72" s="8"/>
    </row>
    <row r="73" spans="1:7" x14ac:dyDescent="0.15">
      <c r="A73" s="35" t="s">
        <v>93</v>
      </c>
      <c r="B73" s="38">
        <v>49.705256432320503</v>
      </c>
      <c r="C73" s="40">
        <v>85.532998014324406</v>
      </c>
      <c r="D73" s="40">
        <v>-35.827741582003902</v>
      </c>
      <c r="E73" s="46">
        <v>0</v>
      </c>
      <c r="F73" s="46">
        <v>0</v>
      </c>
      <c r="G73" s="8"/>
    </row>
    <row r="74" spans="1:7" x14ac:dyDescent="0.15">
      <c r="A74" s="35" t="s">
        <v>94</v>
      </c>
      <c r="B74" s="38">
        <v>47.943055361966302</v>
      </c>
      <c r="C74" s="40">
        <v>83.9370859334947</v>
      </c>
      <c r="D74" s="40">
        <v>-35.994030571528299</v>
      </c>
      <c r="E74" s="46">
        <v>0</v>
      </c>
      <c r="F74" s="46">
        <v>0</v>
      </c>
      <c r="G74" s="8"/>
    </row>
    <row r="75" spans="1:7" x14ac:dyDescent="0.15">
      <c r="A75" s="21" t="s">
        <v>119</v>
      </c>
      <c r="B75" s="38">
        <v>47.385618965155999</v>
      </c>
      <c r="C75" s="40">
        <v>82.366457846601094</v>
      </c>
      <c r="D75" s="40">
        <v>-34.980838881445102</v>
      </c>
      <c r="E75" s="46">
        <v>0</v>
      </c>
      <c r="F75" s="46">
        <v>0</v>
      </c>
      <c r="G75" s="8"/>
    </row>
    <row r="76" spans="1:7" x14ac:dyDescent="0.15">
      <c r="A76" s="35" t="s">
        <v>92</v>
      </c>
      <c r="B76" s="38">
        <v>46.593961849453201</v>
      </c>
      <c r="C76" s="40">
        <v>80.804584540100194</v>
      </c>
      <c r="D76" s="40">
        <v>-34.210622690647</v>
      </c>
      <c r="E76" s="46">
        <v>0</v>
      </c>
      <c r="F76" s="46">
        <v>0</v>
      </c>
      <c r="G76" s="8"/>
    </row>
    <row r="77" spans="1:7" x14ac:dyDescent="0.15">
      <c r="A77" s="35" t="s">
        <v>93</v>
      </c>
      <c r="B77" s="38">
        <v>46.014811227585596</v>
      </c>
      <c r="C77" s="40">
        <v>79.264847391019899</v>
      </c>
      <c r="D77" s="40">
        <v>-33.250036163434302</v>
      </c>
      <c r="E77" s="46">
        <v>0</v>
      </c>
      <c r="F77" s="46">
        <v>0</v>
      </c>
      <c r="G77" s="8"/>
    </row>
    <row r="78" spans="1:7" x14ac:dyDescent="0.15">
      <c r="A78" s="35" t="s">
        <v>94</v>
      </c>
      <c r="B78" s="38">
        <v>44.991856306713601</v>
      </c>
      <c r="C78" s="40">
        <v>77.717860621325599</v>
      </c>
      <c r="D78" s="40">
        <v>-32.726004314611998</v>
      </c>
      <c r="E78" s="46">
        <v>0</v>
      </c>
      <c r="F78" s="46">
        <v>0</v>
      </c>
    </row>
    <row r="79" spans="1:7" x14ac:dyDescent="0.15">
      <c r="A79" s="21" t="s">
        <v>128</v>
      </c>
      <c r="B79" s="38">
        <v>44.0338825822556</v>
      </c>
      <c r="C79" s="40">
        <v>76.168325106577001</v>
      </c>
      <c r="D79" s="40">
        <v>-32.1344425243214</v>
      </c>
      <c r="E79" s="46">
        <v>0</v>
      </c>
      <c r="F79" s="46">
        <v>0</v>
      </c>
    </row>
    <row r="80" spans="1:7" x14ac:dyDescent="0.15">
      <c r="A80" s="35" t="s">
        <v>92</v>
      </c>
      <c r="B80" s="38">
        <v>44.490833554217602</v>
      </c>
      <c r="C80" s="40">
        <v>74.705414600537395</v>
      </c>
      <c r="D80" s="40">
        <v>-30.2145810463198</v>
      </c>
      <c r="E80" s="46">
        <v>0</v>
      </c>
      <c r="F80" s="46">
        <v>0</v>
      </c>
    </row>
    <row r="81" spans="1:8" x14ac:dyDescent="0.15">
      <c r="A81" s="35" t="s">
        <v>93</v>
      </c>
      <c r="B81" s="38">
        <v>44.516571005021802</v>
      </c>
      <c r="C81" s="40">
        <v>73.297993622698399</v>
      </c>
      <c r="D81" s="40">
        <v>-28.781422617676501</v>
      </c>
      <c r="E81" s="46">
        <v>0</v>
      </c>
      <c r="F81" s="46">
        <v>0</v>
      </c>
    </row>
    <row r="82" spans="1:8" x14ac:dyDescent="0.15">
      <c r="A82" s="35" t="s">
        <v>94</v>
      </c>
      <c r="B82" s="38">
        <v>43.914001162726898</v>
      </c>
      <c r="C82" s="40">
        <v>71.904632488552394</v>
      </c>
      <c r="D82" s="40">
        <v>-27.990631325825401</v>
      </c>
      <c r="E82" s="46">
        <v>0</v>
      </c>
      <c r="F82" s="46">
        <v>0</v>
      </c>
    </row>
    <row r="83" spans="1:8" x14ac:dyDescent="0.15">
      <c r="A83" s="21" t="s">
        <v>144</v>
      </c>
      <c r="B83" s="38">
        <v>43.359334327169996</v>
      </c>
      <c r="C83" s="40">
        <v>70.527797323970105</v>
      </c>
      <c r="D83" s="40">
        <v>-27.168462996799999</v>
      </c>
      <c r="E83" s="46">
        <v>0</v>
      </c>
      <c r="F83" s="46">
        <v>0</v>
      </c>
    </row>
    <row r="84" spans="1:8" x14ac:dyDescent="0.15">
      <c r="A84" s="35" t="s">
        <v>146</v>
      </c>
      <c r="B84" s="38">
        <v>42.265119120165302</v>
      </c>
      <c r="C84" s="40">
        <v>69.134053141440305</v>
      </c>
      <c r="D84" s="40">
        <v>-26.868934021274999</v>
      </c>
      <c r="E84" s="46">
        <v>0</v>
      </c>
      <c r="F84" s="46">
        <v>0</v>
      </c>
    </row>
    <row r="85" spans="1:8" x14ac:dyDescent="0.15">
      <c r="A85" s="35" t="s">
        <v>93</v>
      </c>
      <c r="B85" s="38">
        <v>40.3945125020768</v>
      </c>
      <c r="C85" s="40">
        <v>67.677476420533793</v>
      </c>
      <c r="D85" s="40">
        <v>-27.282963918457</v>
      </c>
      <c r="E85" s="46">
        <v>0</v>
      </c>
      <c r="F85" s="46">
        <v>0</v>
      </c>
    </row>
    <row r="86" spans="1:8" x14ac:dyDescent="0.15">
      <c r="A86" s="35" t="s">
        <v>94</v>
      </c>
      <c r="B86" s="38">
        <v>39.360435620005298</v>
      </c>
      <c r="C86" s="40">
        <v>66.211565493398297</v>
      </c>
      <c r="D86" s="40">
        <v>-26.8511298733929</v>
      </c>
      <c r="E86" s="46">
        <v>0</v>
      </c>
      <c r="F86" s="46">
        <v>0</v>
      </c>
    </row>
    <row r="87" spans="1:8" x14ac:dyDescent="0.15">
      <c r="A87" s="21" t="s">
        <v>151</v>
      </c>
      <c r="B87" s="38">
        <v>38.517368185166099</v>
      </c>
      <c r="C87" s="40">
        <v>64.748452807263504</v>
      </c>
      <c r="D87" s="40">
        <v>-26.231084622097399</v>
      </c>
      <c r="E87" s="46">
        <v>0</v>
      </c>
      <c r="F87" s="46">
        <v>0</v>
      </c>
    </row>
    <row r="88" spans="1:8" x14ac:dyDescent="0.15">
      <c r="A88" s="35" t="s">
        <v>146</v>
      </c>
      <c r="B88" s="38">
        <v>37.342191306494598</v>
      </c>
      <c r="C88" s="40">
        <v>63.268587662056603</v>
      </c>
      <c r="D88" s="40">
        <v>-25.926396355561899</v>
      </c>
      <c r="E88" s="46">
        <v>0</v>
      </c>
      <c r="F88" s="46">
        <v>0</v>
      </c>
    </row>
    <row r="89" spans="1:8" x14ac:dyDescent="0.15">
      <c r="A89" s="35" t="s">
        <v>93</v>
      </c>
      <c r="B89" s="38">
        <v>34.709595616096699</v>
      </c>
      <c r="C89" s="40">
        <v>61.686912912281798</v>
      </c>
      <c r="D89" s="40">
        <v>-26.977317296185099</v>
      </c>
      <c r="E89" s="46">
        <v>0</v>
      </c>
      <c r="F89" s="46">
        <v>0</v>
      </c>
    </row>
    <row r="90" spans="1:8" x14ac:dyDescent="0.15">
      <c r="A90" s="35" t="s">
        <v>94</v>
      </c>
      <c r="B90" s="38">
        <v>33.574224347628402</v>
      </c>
      <c r="C90" s="40">
        <v>60.096166717892302</v>
      </c>
      <c r="D90" s="40">
        <v>-26.521942370263901</v>
      </c>
      <c r="E90" s="46">
        <v>0</v>
      </c>
      <c r="F90" s="46">
        <v>0</v>
      </c>
    </row>
    <row r="91" spans="1:8" x14ac:dyDescent="0.15">
      <c r="A91" s="21" t="s">
        <v>156</v>
      </c>
      <c r="B91" s="38">
        <v>33.409305227906998</v>
      </c>
      <c r="C91" s="40">
        <v>58.553869445226297</v>
      </c>
      <c r="D91" s="40">
        <v>-25.1445642173192</v>
      </c>
      <c r="E91" s="45">
        <v>0</v>
      </c>
      <c r="F91" s="45">
        <v>0</v>
      </c>
    </row>
    <row r="92" spans="1:8" x14ac:dyDescent="0.15">
      <c r="A92" s="21" t="s">
        <v>158</v>
      </c>
      <c r="B92" s="38">
        <v>32.695683825132697</v>
      </c>
      <c r="C92" s="40">
        <v>57.010042754411003</v>
      </c>
      <c r="D92" s="40">
        <v>-24.314358929278299</v>
      </c>
      <c r="E92" s="45">
        <v>0</v>
      </c>
      <c r="F92" s="45">
        <v>0</v>
      </c>
      <c r="G92" s="48"/>
      <c r="H92" s="48"/>
    </row>
    <row r="93" spans="1:8" x14ac:dyDescent="0.15">
      <c r="A93" s="35"/>
    </row>
    <row r="94" spans="1:8" x14ac:dyDescent="0.15">
      <c r="A94" s="35"/>
    </row>
  </sheetData>
  <autoFilter ref="A1:F1" xr:uid="{00000000-0009-0000-0000-000001000000}"/>
  <pageMargins left="0.7" right="0.7" top="0.75" bottom="0.75" header="0.3" footer="0.3"/>
  <pageSetup paperSize="9" scale="62"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66"/>
  </sheetPr>
  <dimension ref="A1:P95"/>
  <sheetViews>
    <sheetView view="pageBreakPreview" zoomScale="115" zoomScaleNormal="100" zoomScaleSheetLayoutView="115" workbookViewId="0">
      <pane xSplit="1" ySplit="1" topLeftCell="B76" activePane="bottomRight" state="frozen"/>
      <selection pane="topRight" activeCell="B1" sqref="B1"/>
      <selection pane="bottomLeft" activeCell="A2" sqref="A2"/>
      <selection pane="bottomRight" activeCell="A96" sqref="A96"/>
    </sheetView>
  </sheetViews>
  <sheetFormatPr baseColWidth="10" defaultColWidth="9.1640625" defaultRowHeight="13" outlineLevelCol="1" x14ac:dyDescent="0.15"/>
  <cols>
    <col min="1" max="1" width="8.5" style="34" customWidth="1"/>
    <col min="2" max="4" width="10.5" style="16" customWidth="1"/>
    <col min="5" max="6" width="10.5" style="27" customWidth="1"/>
    <col min="7" max="9" width="9.1640625" style="10"/>
    <col min="10" max="10" width="4.83203125" style="10" customWidth="1"/>
    <col min="11" max="11" width="7.5" style="10" hidden="1" customWidth="1" outlineLevel="1"/>
    <col min="12" max="12" width="9.1640625" style="10" hidden="1" customWidth="1" outlineLevel="1"/>
    <col min="13" max="13" width="17.1640625" style="10" hidden="1" customWidth="1" outlineLevel="1"/>
    <col min="14" max="14" width="10.83203125" style="10" customWidth="1" collapsed="1"/>
    <col min="15" max="15" width="17" style="10" customWidth="1"/>
    <col min="16" max="16384" width="9.1640625" style="10"/>
  </cols>
  <sheetData>
    <row r="1" spans="1:16" s="9" customFormat="1" ht="69" customHeight="1" x14ac:dyDescent="0.15">
      <c r="A1" s="36" t="s">
        <v>85</v>
      </c>
      <c r="B1" s="37" t="s">
        <v>88</v>
      </c>
      <c r="C1" s="37" t="s">
        <v>89</v>
      </c>
      <c r="D1" s="37" t="s">
        <v>90</v>
      </c>
      <c r="E1" s="37" t="s">
        <v>91</v>
      </c>
      <c r="F1" s="5" t="s">
        <v>123</v>
      </c>
    </row>
    <row r="2" spans="1:16" ht="14" thickBot="1" x14ac:dyDescent="0.2">
      <c r="A2" s="35" t="s">
        <v>94</v>
      </c>
      <c r="B2" s="13">
        <v>11.9665822657566</v>
      </c>
      <c r="C2" s="13"/>
      <c r="D2" s="13"/>
      <c r="E2" s="26"/>
      <c r="F2" s="26"/>
    </row>
    <row r="3" spans="1:16" x14ac:dyDescent="0.15">
      <c r="A3" s="21" t="s">
        <v>113</v>
      </c>
      <c r="B3" s="13">
        <v>12.0634645229075</v>
      </c>
      <c r="C3" s="13"/>
      <c r="D3" s="13"/>
      <c r="E3" s="26"/>
      <c r="F3" s="26"/>
      <c r="K3" s="29">
        <v>2.5</v>
      </c>
      <c r="L3" s="31">
        <f>K3/8</f>
        <v>0.3125</v>
      </c>
      <c r="M3" s="30" t="s">
        <v>83</v>
      </c>
      <c r="P3" s="28"/>
    </row>
    <row r="4" spans="1:16" ht="14" thickBot="1" x14ac:dyDescent="0.2">
      <c r="A4" s="35" t="s">
        <v>92</v>
      </c>
      <c r="B4" s="13">
        <v>12.011445241323999</v>
      </c>
      <c r="C4" s="13"/>
      <c r="D4" s="13"/>
      <c r="E4" s="26"/>
      <c r="F4" s="26"/>
      <c r="K4" s="11">
        <v>-2</v>
      </c>
      <c r="L4" s="32">
        <f>(K4/8)*K3</f>
        <v>-0.625</v>
      </c>
      <c r="M4" s="12" t="s">
        <v>84</v>
      </c>
      <c r="P4" s="28"/>
    </row>
    <row r="5" spans="1:16" x14ac:dyDescent="0.15">
      <c r="A5" s="35" t="s">
        <v>93</v>
      </c>
      <c r="B5" s="13">
        <v>11.882739939381</v>
      </c>
      <c r="C5" s="13"/>
      <c r="D5" s="13"/>
      <c r="E5" s="26"/>
      <c r="F5" s="26"/>
      <c r="M5" s="28"/>
      <c r="N5" s="28"/>
      <c r="O5" s="28"/>
      <c r="P5" s="28"/>
    </row>
    <row r="6" spans="1:16" x14ac:dyDescent="0.15">
      <c r="A6" s="35" t="s">
        <v>94</v>
      </c>
      <c r="B6" s="15">
        <v>11.6563744421645</v>
      </c>
      <c r="C6" s="38">
        <v>11.7558923401489</v>
      </c>
      <c r="D6" s="38">
        <v>-9.9517897984419706E-2</v>
      </c>
      <c r="E6" s="47">
        <v>0</v>
      </c>
      <c r="F6" s="47">
        <v>0</v>
      </c>
      <c r="M6" s="28"/>
      <c r="N6" s="28"/>
      <c r="O6" s="28"/>
      <c r="P6" s="28"/>
    </row>
    <row r="7" spans="1:16" x14ac:dyDescent="0.15">
      <c r="A7" s="21" t="s">
        <v>111</v>
      </c>
      <c r="B7" s="15">
        <v>14.1658947753614</v>
      </c>
      <c r="C7" s="38">
        <v>12.980129354709501</v>
      </c>
      <c r="D7" s="38">
        <v>1.18576542065187</v>
      </c>
      <c r="E7" s="47">
        <v>0</v>
      </c>
      <c r="F7" s="47">
        <v>0</v>
      </c>
      <c r="M7" s="28"/>
      <c r="N7" s="28"/>
      <c r="O7" s="28"/>
      <c r="P7" s="28"/>
    </row>
    <row r="8" spans="1:16" x14ac:dyDescent="0.15">
      <c r="A8" s="35" t="s">
        <v>92</v>
      </c>
      <c r="B8" s="15">
        <v>16.378751848333099</v>
      </c>
      <c r="C8" s="38">
        <v>14.705726976788499</v>
      </c>
      <c r="D8" s="38">
        <v>1.6730248715446401</v>
      </c>
      <c r="E8" s="47">
        <v>0</v>
      </c>
      <c r="F8" s="47">
        <v>0</v>
      </c>
    </row>
    <row r="9" spans="1:16" x14ac:dyDescent="0.15">
      <c r="A9" s="35" t="s">
        <v>93</v>
      </c>
      <c r="B9" s="15">
        <v>18.437209251954499</v>
      </c>
      <c r="C9" s="38">
        <v>16.6165034060732</v>
      </c>
      <c r="D9" s="38">
        <v>1.8207058458812999</v>
      </c>
      <c r="E9" s="47">
        <v>0</v>
      </c>
      <c r="F9" s="47">
        <v>0</v>
      </c>
    </row>
    <row r="10" spans="1:16" x14ac:dyDescent="0.15">
      <c r="A10" s="35" t="s">
        <v>94</v>
      </c>
      <c r="B10" s="15">
        <v>20.196065345227701</v>
      </c>
      <c r="C10" s="38">
        <v>18.510364592140601</v>
      </c>
      <c r="D10" s="38">
        <v>1.68570075308715</v>
      </c>
      <c r="E10" s="47">
        <v>0</v>
      </c>
      <c r="F10" s="47">
        <v>0</v>
      </c>
    </row>
    <row r="11" spans="1:16" x14ac:dyDescent="0.15">
      <c r="A11" s="21" t="s">
        <v>112</v>
      </c>
      <c r="B11" s="15">
        <v>21.836698509378198</v>
      </c>
      <c r="C11" s="38">
        <v>20.347414550138598</v>
      </c>
      <c r="D11" s="38">
        <v>1.4892839592396401</v>
      </c>
      <c r="E11" s="47">
        <v>0</v>
      </c>
      <c r="F11" s="47">
        <v>0</v>
      </c>
    </row>
    <row r="12" spans="1:16" x14ac:dyDescent="0.15">
      <c r="A12" s="35" t="s">
        <v>92</v>
      </c>
      <c r="B12" s="15">
        <v>23.4911253055119</v>
      </c>
      <c r="C12" s="38">
        <v>22.148942950416501</v>
      </c>
      <c r="D12" s="38">
        <v>1.34218235509535</v>
      </c>
      <c r="E12" s="47">
        <v>0</v>
      </c>
      <c r="F12" s="47">
        <v>0</v>
      </c>
    </row>
    <row r="13" spans="1:16" x14ac:dyDescent="0.15">
      <c r="A13" s="35" t="s">
        <v>93</v>
      </c>
      <c r="B13" s="15">
        <v>25.061184524318001</v>
      </c>
      <c r="C13" s="38">
        <v>23.899446190363101</v>
      </c>
      <c r="D13" s="38">
        <v>1.1617383339549501</v>
      </c>
      <c r="E13" s="47">
        <v>0</v>
      </c>
      <c r="F13" s="47">
        <v>0</v>
      </c>
    </row>
    <row r="14" spans="1:16" x14ac:dyDescent="0.15">
      <c r="A14" s="35" t="s">
        <v>94</v>
      </c>
      <c r="B14" s="15">
        <v>26.962964242230601</v>
      </c>
      <c r="C14" s="38">
        <v>25.704308672698499</v>
      </c>
      <c r="D14" s="38">
        <v>1.25865556953206</v>
      </c>
      <c r="E14" s="47">
        <v>0</v>
      </c>
      <c r="F14" s="47">
        <v>0</v>
      </c>
    </row>
    <row r="15" spans="1:16" x14ac:dyDescent="0.15">
      <c r="A15" s="21" t="s">
        <v>95</v>
      </c>
      <c r="B15" s="15">
        <v>29.091647901672498</v>
      </c>
      <c r="C15" s="38">
        <v>27.6044772462438</v>
      </c>
      <c r="D15" s="38">
        <v>1.4871706554286801</v>
      </c>
      <c r="E15" s="47">
        <v>0</v>
      </c>
      <c r="F15" s="47">
        <v>0</v>
      </c>
    </row>
    <row r="16" spans="1:16" x14ac:dyDescent="0.15">
      <c r="A16" s="35" t="s">
        <v>92</v>
      </c>
      <c r="B16" s="15">
        <v>31.144230379551502</v>
      </c>
      <c r="C16" s="38">
        <v>29.553931188066699</v>
      </c>
      <c r="D16" s="38">
        <v>1.5902991914847999</v>
      </c>
      <c r="E16" s="47">
        <v>0</v>
      </c>
      <c r="F16" s="47">
        <v>0</v>
      </c>
      <c r="G16" s="14"/>
    </row>
    <row r="17" spans="1:6" x14ac:dyDescent="0.15">
      <c r="A17" s="35" t="s">
        <v>93</v>
      </c>
      <c r="B17" s="15">
        <v>33.033492702509797</v>
      </c>
      <c r="C17" s="38">
        <v>31.501416827442998</v>
      </c>
      <c r="D17" s="38">
        <v>1.53207587506682</v>
      </c>
      <c r="E17" s="47">
        <v>0</v>
      </c>
      <c r="F17" s="47">
        <v>0</v>
      </c>
    </row>
    <row r="18" spans="1:6" x14ac:dyDescent="0.15">
      <c r="A18" s="35" t="s">
        <v>94</v>
      </c>
      <c r="B18" s="15">
        <v>34.884475467747698</v>
      </c>
      <c r="C18" s="38">
        <v>33.438162787847503</v>
      </c>
      <c r="D18" s="38">
        <v>1.44631267990018</v>
      </c>
      <c r="E18" s="47">
        <v>0</v>
      </c>
      <c r="F18" s="47">
        <v>0</v>
      </c>
    </row>
    <row r="19" spans="1:6" x14ac:dyDescent="0.15">
      <c r="A19" s="21" t="s">
        <v>96</v>
      </c>
      <c r="B19" s="15">
        <v>38.370363051895097</v>
      </c>
      <c r="C19" s="38">
        <v>35.7006743354818</v>
      </c>
      <c r="D19" s="38">
        <v>2.6696887164133001</v>
      </c>
      <c r="E19" s="47">
        <v>0.20927772387915633</v>
      </c>
      <c r="F19" s="47">
        <v>0.20927772387915633</v>
      </c>
    </row>
    <row r="20" spans="1:6" x14ac:dyDescent="0.15">
      <c r="A20" s="35" t="s">
        <v>92</v>
      </c>
      <c r="B20" s="15">
        <v>41.547152150726802</v>
      </c>
      <c r="C20" s="38">
        <v>38.1555464071849</v>
      </c>
      <c r="D20" s="38">
        <v>3.39160574354191</v>
      </c>
      <c r="E20" s="47">
        <v>0.43487679485684683</v>
      </c>
      <c r="F20" s="47">
        <v>0.43487679485684683</v>
      </c>
    </row>
    <row r="21" spans="1:6" x14ac:dyDescent="0.15">
      <c r="A21" s="35" t="s">
        <v>93</v>
      </c>
      <c r="B21" s="15">
        <v>44.567273358723199</v>
      </c>
      <c r="C21" s="38">
        <v>40.7318456797259</v>
      </c>
      <c r="D21" s="38">
        <v>3.8354276789973798</v>
      </c>
      <c r="E21" s="47">
        <v>0.5735711496866811</v>
      </c>
      <c r="F21" s="47">
        <v>0.5735711496866811</v>
      </c>
    </row>
    <row r="22" spans="1:6" x14ac:dyDescent="0.15">
      <c r="A22" s="35" t="s">
        <v>94</v>
      </c>
      <c r="B22" s="15">
        <v>47.500213494767003</v>
      </c>
      <c r="C22" s="38">
        <v>43.3883864351941</v>
      </c>
      <c r="D22" s="38">
        <v>4.1118270595728799</v>
      </c>
      <c r="E22" s="47">
        <v>0.65994595611652507</v>
      </c>
      <c r="F22" s="47">
        <v>0.65994595611652507</v>
      </c>
    </row>
    <row r="23" spans="1:6" x14ac:dyDescent="0.15">
      <c r="A23" s="21" t="s">
        <v>97</v>
      </c>
      <c r="B23" s="15">
        <v>51.5934520597229</v>
      </c>
      <c r="C23" s="38">
        <v>46.305973579032603</v>
      </c>
      <c r="D23" s="38">
        <v>5.2874784806903401</v>
      </c>
      <c r="E23" s="47">
        <v>1.0273370252157312</v>
      </c>
      <c r="F23" s="47">
        <v>1.0273370252157312</v>
      </c>
    </row>
    <row r="24" spans="1:6" x14ac:dyDescent="0.15">
      <c r="A24" s="35" t="s">
        <v>92</v>
      </c>
      <c r="B24" s="15">
        <v>54.922362193085497</v>
      </c>
      <c r="C24" s="38">
        <v>49.310342829792702</v>
      </c>
      <c r="D24" s="38">
        <v>5.6120193632928199</v>
      </c>
      <c r="E24" s="47">
        <v>1.1287560510290062</v>
      </c>
      <c r="F24" s="47">
        <v>1.1287560510290062</v>
      </c>
    </row>
    <row r="25" spans="1:6" x14ac:dyDescent="0.15">
      <c r="A25" s="35" t="s">
        <v>93</v>
      </c>
      <c r="B25" s="15">
        <v>58.474033536768303</v>
      </c>
      <c r="C25" s="38">
        <v>52.419850068080301</v>
      </c>
      <c r="D25" s="38">
        <v>6.0541834686879703</v>
      </c>
      <c r="E25" s="47">
        <v>1.2669323339649907</v>
      </c>
      <c r="F25" s="47">
        <v>1.2669323339649907</v>
      </c>
    </row>
    <row r="26" spans="1:6" x14ac:dyDescent="0.15">
      <c r="A26" s="35" t="s">
        <v>94</v>
      </c>
      <c r="B26" s="15">
        <v>61.375721235433801</v>
      </c>
      <c r="C26" s="38">
        <v>55.517233064179898</v>
      </c>
      <c r="D26" s="38">
        <v>5.8584881712539696</v>
      </c>
      <c r="E26" s="47">
        <v>1.2057775535168656</v>
      </c>
      <c r="F26" s="47">
        <v>1.2057775535168656</v>
      </c>
    </row>
    <row r="27" spans="1:6" x14ac:dyDescent="0.15">
      <c r="A27" s="21" t="s">
        <v>98</v>
      </c>
      <c r="B27" s="15">
        <v>61.3288703751155</v>
      </c>
      <c r="C27" s="38">
        <v>58.174068689059197</v>
      </c>
      <c r="D27" s="38">
        <v>3.1548016860563499</v>
      </c>
      <c r="E27" s="47">
        <v>0.36087552689260938</v>
      </c>
      <c r="F27" s="47">
        <v>0.36087552689260938</v>
      </c>
    </row>
    <row r="28" spans="1:6" x14ac:dyDescent="0.15">
      <c r="A28" s="35" t="s">
        <v>92</v>
      </c>
      <c r="B28" s="15">
        <v>61.004984869286901</v>
      </c>
      <c r="C28" s="38">
        <v>60.420579515354198</v>
      </c>
      <c r="D28" s="38">
        <v>0.584405353932687</v>
      </c>
      <c r="E28" s="47">
        <v>0</v>
      </c>
      <c r="F28" s="47">
        <v>0</v>
      </c>
    </row>
    <row r="29" spans="1:6" x14ac:dyDescent="0.15">
      <c r="A29" s="35" t="s">
        <v>93</v>
      </c>
      <c r="B29" s="15">
        <v>60.490019598326398</v>
      </c>
      <c r="C29" s="38">
        <v>62.2933371557519</v>
      </c>
      <c r="D29" s="38">
        <v>-1.8033175574254801</v>
      </c>
      <c r="E29" s="47">
        <v>0</v>
      </c>
      <c r="F29" s="47">
        <v>0</v>
      </c>
    </row>
    <row r="30" spans="1:6" x14ac:dyDescent="0.15">
      <c r="A30" s="35" t="s">
        <v>94</v>
      </c>
      <c r="B30" s="15">
        <v>59.993695404183001</v>
      </c>
      <c r="C30" s="38">
        <v>63.850122393927101</v>
      </c>
      <c r="D30" s="38">
        <v>-3.8564269897440902</v>
      </c>
      <c r="E30" s="47">
        <v>0</v>
      </c>
      <c r="F30" s="47">
        <v>0</v>
      </c>
    </row>
    <row r="31" spans="1:6" x14ac:dyDescent="0.15">
      <c r="A31" s="21" t="s">
        <v>99</v>
      </c>
      <c r="B31" s="15">
        <v>60.680760193000701</v>
      </c>
      <c r="C31" s="38">
        <v>65.287194597117804</v>
      </c>
      <c r="D31" s="38">
        <v>-4.6064344041171896</v>
      </c>
      <c r="E31" s="47">
        <v>0</v>
      </c>
      <c r="F31" s="47">
        <v>0</v>
      </c>
    </row>
    <row r="32" spans="1:6" x14ac:dyDescent="0.15">
      <c r="A32" s="35" t="s">
        <v>92</v>
      </c>
      <c r="B32" s="15">
        <v>61.330108333117202</v>
      </c>
      <c r="C32" s="38">
        <v>66.616862148218004</v>
      </c>
      <c r="D32" s="38">
        <v>-5.2867538151007896</v>
      </c>
      <c r="E32" s="47">
        <v>0</v>
      </c>
      <c r="F32" s="47">
        <v>0</v>
      </c>
    </row>
    <row r="33" spans="1:6" x14ac:dyDescent="0.15">
      <c r="A33" s="35" t="s">
        <v>93</v>
      </c>
      <c r="B33" s="15">
        <v>61.343087110419198</v>
      </c>
      <c r="C33" s="38">
        <v>67.7776010933717</v>
      </c>
      <c r="D33" s="38">
        <v>-6.4345139829525504</v>
      </c>
      <c r="E33" s="47">
        <v>0</v>
      </c>
      <c r="F33" s="47">
        <v>0</v>
      </c>
    </row>
    <row r="34" spans="1:6" x14ac:dyDescent="0.15">
      <c r="A34" s="35" t="s">
        <v>94</v>
      </c>
      <c r="B34" s="15">
        <v>61.677100416282201</v>
      </c>
      <c r="C34" s="38">
        <v>68.8292519447659</v>
      </c>
      <c r="D34" s="38">
        <v>-7.1521515284837696</v>
      </c>
      <c r="E34" s="47">
        <v>0</v>
      </c>
      <c r="F34" s="47">
        <v>0</v>
      </c>
    </row>
    <row r="35" spans="1:6" x14ac:dyDescent="0.15">
      <c r="A35" s="21" t="s">
        <v>100</v>
      </c>
      <c r="B35" s="15">
        <v>59.222628591814399</v>
      </c>
      <c r="C35" s="38">
        <v>69.469842323073706</v>
      </c>
      <c r="D35" s="38">
        <v>-10.247213731259199</v>
      </c>
      <c r="E35" s="47">
        <v>0</v>
      </c>
      <c r="F35" s="47">
        <v>0</v>
      </c>
    </row>
    <row r="36" spans="1:6" x14ac:dyDescent="0.15">
      <c r="A36" s="35" t="s">
        <v>92</v>
      </c>
      <c r="B36" s="15">
        <v>67.427370626859698</v>
      </c>
      <c r="C36" s="38">
        <v>70.926942762399705</v>
      </c>
      <c r="D36" s="38">
        <v>-3.4995721355400899</v>
      </c>
      <c r="E36" s="47">
        <v>0</v>
      </c>
      <c r="F36" s="47">
        <v>0</v>
      </c>
    </row>
    <row r="37" spans="1:6" x14ac:dyDescent="0.15">
      <c r="A37" s="35" t="s">
        <v>93</v>
      </c>
      <c r="B37" s="15">
        <v>69.958303754910801</v>
      </c>
      <c r="C37" s="38">
        <v>72.493475023192502</v>
      </c>
      <c r="D37" s="38">
        <v>-2.5351712682816698</v>
      </c>
      <c r="E37" s="47">
        <v>0</v>
      </c>
      <c r="F37" s="47">
        <v>0</v>
      </c>
    </row>
    <row r="38" spans="1:6" x14ac:dyDescent="0.15">
      <c r="A38" s="35" t="s">
        <v>94</v>
      </c>
      <c r="B38" s="15">
        <v>71.664332160468703</v>
      </c>
      <c r="C38" s="38">
        <v>74.070411697655402</v>
      </c>
      <c r="D38" s="38">
        <v>-2.4060795371866899</v>
      </c>
      <c r="E38" s="47">
        <v>0</v>
      </c>
      <c r="F38" s="47">
        <v>0</v>
      </c>
    </row>
    <row r="39" spans="1:6" x14ac:dyDescent="0.15">
      <c r="A39" s="21" t="s">
        <v>101</v>
      </c>
      <c r="B39" s="15">
        <v>74.119416047001593</v>
      </c>
      <c r="C39" s="38">
        <v>75.733344948042202</v>
      </c>
      <c r="D39" s="38">
        <v>-1.6139289010405899</v>
      </c>
      <c r="E39" s="47">
        <v>0</v>
      </c>
      <c r="F39" s="47">
        <v>0</v>
      </c>
    </row>
    <row r="40" spans="1:6" x14ac:dyDescent="0.15">
      <c r="A40" s="35" t="s">
        <v>92</v>
      </c>
      <c r="B40" s="15">
        <v>79.616300582258503</v>
      </c>
      <c r="C40" s="38">
        <v>77.776900604168503</v>
      </c>
      <c r="D40" s="38">
        <v>1.8393999780899499</v>
      </c>
      <c r="E40" s="47">
        <v>0</v>
      </c>
      <c r="F40" s="47">
        <v>0</v>
      </c>
    </row>
    <row r="41" spans="1:6" x14ac:dyDescent="0.15">
      <c r="A41" s="35" t="s">
        <v>93</v>
      </c>
      <c r="B41" s="15">
        <v>82.296428928140202</v>
      </c>
      <c r="C41" s="38">
        <v>79.8853900591686</v>
      </c>
      <c r="D41" s="38">
        <v>2.4110388689716</v>
      </c>
      <c r="E41" s="47">
        <v>0.12844964655362501</v>
      </c>
      <c r="F41" s="47">
        <v>0.12844964655362501</v>
      </c>
    </row>
    <row r="42" spans="1:6" x14ac:dyDescent="0.15">
      <c r="A42" s="35" t="s">
        <v>94</v>
      </c>
      <c r="B42" s="15">
        <v>90.967057260927405</v>
      </c>
      <c r="C42" s="38">
        <v>82.624043689034707</v>
      </c>
      <c r="D42" s="38">
        <v>8.3430135718926106</v>
      </c>
      <c r="E42" s="47">
        <v>1.9821917412164409</v>
      </c>
      <c r="F42" s="47">
        <v>1.9821917412164409</v>
      </c>
    </row>
    <row r="43" spans="1:6" x14ac:dyDescent="0.15">
      <c r="A43" s="21" t="s">
        <v>102</v>
      </c>
      <c r="B43" s="15">
        <v>93.041072034093403</v>
      </c>
      <c r="C43" s="38">
        <v>85.312473136143197</v>
      </c>
      <c r="D43" s="38">
        <v>7.7285988979502296</v>
      </c>
      <c r="E43" s="47">
        <v>1.7901871556094466</v>
      </c>
      <c r="F43" s="47">
        <v>1.7901871556094466</v>
      </c>
    </row>
    <row r="44" spans="1:6" x14ac:dyDescent="0.15">
      <c r="A44" s="35" t="s">
        <v>92</v>
      </c>
      <c r="B44" s="15">
        <v>96.178263119533398</v>
      </c>
      <c r="C44" s="38">
        <v>88.052696964234102</v>
      </c>
      <c r="D44" s="38">
        <v>8.1255661552992606</v>
      </c>
      <c r="E44" s="47">
        <v>1.9142394235310189</v>
      </c>
      <c r="F44" s="47">
        <v>1.9142394235310189</v>
      </c>
    </row>
    <row r="45" spans="1:6" x14ac:dyDescent="0.15">
      <c r="A45" s="35" t="s">
        <v>93</v>
      </c>
      <c r="B45" s="15">
        <v>102.527538868375</v>
      </c>
      <c r="C45" s="38">
        <v>91.127465329620094</v>
      </c>
      <c r="D45" s="38">
        <v>11.4000735387554</v>
      </c>
      <c r="E45" s="47">
        <v>2.9375229808610626</v>
      </c>
      <c r="F45" s="47">
        <v>2.5</v>
      </c>
    </row>
    <row r="46" spans="1:6" x14ac:dyDescent="0.15">
      <c r="A46" s="35" t="s">
        <v>94</v>
      </c>
      <c r="B46" s="15">
        <v>106.128869098957</v>
      </c>
      <c r="C46" s="38">
        <v>94.2636693444597</v>
      </c>
      <c r="D46" s="38">
        <v>11.8651997544974</v>
      </c>
      <c r="E46" s="47">
        <v>3.0828749232804373</v>
      </c>
      <c r="F46" s="47">
        <v>2.5</v>
      </c>
    </row>
    <row r="47" spans="1:6" x14ac:dyDescent="0.15">
      <c r="A47" s="21" t="s">
        <v>103</v>
      </c>
      <c r="B47" s="15">
        <v>110.410788932401</v>
      </c>
      <c r="C47" s="38">
        <v>97.514119593972893</v>
      </c>
      <c r="D47" s="38">
        <v>12.8966693384282</v>
      </c>
      <c r="E47" s="47">
        <v>3.4052091682588124</v>
      </c>
      <c r="F47" s="47">
        <v>2.5</v>
      </c>
    </row>
    <row r="48" spans="1:6" x14ac:dyDescent="0.15">
      <c r="A48" s="35" t="s">
        <v>92</v>
      </c>
      <c r="B48" s="15">
        <v>112.769004218182</v>
      </c>
      <c r="C48" s="38">
        <v>100.70564089579</v>
      </c>
      <c r="D48" s="38">
        <v>12.063363322391901</v>
      </c>
      <c r="E48" s="47">
        <v>3.1448010382474689</v>
      </c>
      <c r="F48" s="47">
        <v>2.5</v>
      </c>
    </row>
    <row r="49" spans="1:6" x14ac:dyDescent="0.15">
      <c r="A49" s="35" t="s">
        <v>93</v>
      </c>
      <c r="B49" s="15">
        <v>114.71606845465899</v>
      </c>
      <c r="C49" s="38">
        <v>103.809028435626</v>
      </c>
      <c r="D49" s="38">
        <v>10.9070400190329</v>
      </c>
      <c r="E49" s="47">
        <v>2.7834500059477811</v>
      </c>
      <c r="F49" s="47">
        <v>2.5</v>
      </c>
    </row>
    <row r="50" spans="1:6" x14ac:dyDescent="0.15">
      <c r="A50" s="35" t="s">
        <v>94</v>
      </c>
      <c r="B50" s="15">
        <v>116.045446330563</v>
      </c>
      <c r="C50" s="38">
        <v>106.78121764909601</v>
      </c>
      <c r="D50" s="38">
        <v>9.2642286814667401</v>
      </c>
      <c r="E50" s="47">
        <v>2.2700714629583563</v>
      </c>
      <c r="F50" s="47">
        <v>2.2700714629583563</v>
      </c>
    </row>
    <row r="51" spans="1:6" x14ac:dyDescent="0.15">
      <c r="A51" s="21" t="s">
        <v>104</v>
      </c>
      <c r="B51" s="15">
        <v>117.15552259158601</v>
      </c>
      <c r="C51" s="38">
        <v>109.61540855573</v>
      </c>
      <c r="D51" s="38">
        <v>7.54011403585646</v>
      </c>
      <c r="E51" s="47">
        <v>1.7312856362051439</v>
      </c>
      <c r="F51" s="47">
        <v>1.7312856362051439</v>
      </c>
    </row>
    <row r="52" spans="1:6" x14ac:dyDescent="0.15">
      <c r="A52" s="35" t="s">
        <v>92</v>
      </c>
      <c r="B52" s="15">
        <v>117.10667156401</v>
      </c>
      <c r="C52" s="38">
        <v>112.23126364772401</v>
      </c>
      <c r="D52" s="38">
        <v>4.8754079162863002</v>
      </c>
      <c r="E52" s="47">
        <v>0.89856497383946876</v>
      </c>
      <c r="F52" s="47">
        <v>0.89856497383946876</v>
      </c>
    </row>
    <row r="53" spans="1:6" x14ac:dyDescent="0.15">
      <c r="A53" s="35" t="s">
        <v>93</v>
      </c>
      <c r="B53" s="15">
        <v>119.97848002446899</v>
      </c>
      <c r="C53" s="38">
        <v>114.872894108702</v>
      </c>
      <c r="D53" s="38">
        <v>5.1055859157669801</v>
      </c>
      <c r="E53" s="47">
        <v>0.97049559867718127</v>
      </c>
      <c r="F53" s="47">
        <v>0.97049559867718127</v>
      </c>
    </row>
    <row r="54" spans="1:6" x14ac:dyDescent="0.15">
      <c r="A54" s="35" t="s">
        <v>94</v>
      </c>
      <c r="B54" s="15">
        <v>120.987703498405</v>
      </c>
      <c r="C54" s="38">
        <v>117.395834912883</v>
      </c>
      <c r="D54" s="38">
        <v>3.5918685855219801</v>
      </c>
      <c r="E54" s="47">
        <v>0.49745893297561872</v>
      </c>
      <c r="F54" s="47">
        <v>0.49745893297561872</v>
      </c>
    </row>
    <row r="55" spans="1:6" x14ac:dyDescent="0.15">
      <c r="A55" s="21" t="s">
        <v>105</v>
      </c>
      <c r="B55" s="15">
        <v>121.33330686756</v>
      </c>
      <c r="C55" s="38">
        <v>119.75906867706</v>
      </c>
      <c r="D55" s="38">
        <v>1.5742381905001199</v>
      </c>
      <c r="E55" s="47">
        <v>0</v>
      </c>
      <c r="F55" s="47">
        <v>0</v>
      </c>
    </row>
    <row r="56" spans="1:6" x14ac:dyDescent="0.15">
      <c r="A56" s="35" t="s">
        <v>92</v>
      </c>
      <c r="B56" s="15">
        <v>126.10982700893901</v>
      </c>
      <c r="C56" s="38">
        <v>122.303300573866</v>
      </c>
      <c r="D56" s="38">
        <v>3.8065264350726702</v>
      </c>
      <c r="E56" s="47">
        <v>0.56453951096020938</v>
      </c>
      <c r="F56" s="47">
        <v>0.56453951096020938</v>
      </c>
    </row>
    <row r="57" spans="1:6" x14ac:dyDescent="0.15">
      <c r="A57" s="35" t="s">
        <v>93</v>
      </c>
      <c r="B57" s="15">
        <v>134.81483466505799</v>
      </c>
      <c r="C57" s="38">
        <v>125.302903661062</v>
      </c>
      <c r="D57" s="38">
        <v>9.5119310039956702</v>
      </c>
      <c r="E57" s="47">
        <v>2.3474784387486469</v>
      </c>
      <c r="F57" s="47">
        <v>2.3474784387486469</v>
      </c>
    </row>
    <row r="58" spans="1:6" x14ac:dyDescent="0.15">
      <c r="A58" s="35" t="s">
        <v>94</v>
      </c>
      <c r="B58" s="15">
        <v>145.581306187476</v>
      </c>
      <c r="C58" s="38">
        <v>128.87441546577099</v>
      </c>
      <c r="D58" s="38">
        <v>16.7068907217046</v>
      </c>
      <c r="E58" s="47">
        <v>4.5959033505326872</v>
      </c>
      <c r="F58" s="47">
        <v>2.5</v>
      </c>
    </row>
    <row r="59" spans="1:6" x14ac:dyDescent="0.15">
      <c r="A59" s="21" t="s">
        <v>106</v>
      </c>
      <c r="B59" s="15">
        <v>148.12293062945199</v>
      </c>
      <c r="C59" s="38">
        <v>132.392252410937</v>
      </c>
      <c r="D59" s="38">
        <v>15.7306782185152</v>
      </c>
      <c r="E59" s="47">
        <v>4.2908369432860001</v>
      </c>
      <c r="F59" s="47">
        <v>2.5</v>
      </c>
    </row>
    <row r="60" spans="1:6" x14ac:dyDescent="0.15">
      <c r="A60" s="35" t="s">
        <v>92</v>
      </c>
      <c r="B60" s="15">
        <v>151.230335885551</v>
      </c>
      <c r="C60" s="38">
        <v>135.89975533077299</v>
      </c>
      <c r="D60" s="38">
        <v>15.330580554778701</v>
      </c>
      <c r="E60" s="47">
        <v>4.1658064233683438</v>
      </c>
      <c r="F60" s="47">
        <v>2.5</v>
      </c>
    </row>
    <row r="61" spans="1:6" x14ac:dyDescent="0.15">
      <c r="A61" s="35" t="s">
        <v>93</v>
      </c>
      <c r="B61" s="15">
        <v>149.503082375297</v>
      </c>
      <c r="C61" s="38">
        <v>139.06166507431101</v>
      </c>
      <c r="D61" s="38">
        <v>10.441417300985901</v>
      </c>
      <c r="E61" s="47">
        <v>2.6379429065580942</v>
      </c>
      <c r="F61" s="47">
        <v>2.5</v>
      </c>
    </row>
    <row r="62" spans="1:6" x14ac:dyDescent="0.15">
      <c r="A62" s="35" t="s">
        <v>94</v>
      </c>
      <c r="B62" s="15">
        <v>151.18841789682801</v>
      </c>
      <c r="C62" s="38">
        <v>142.13453299881999</v>
      </c>
      <c r="D62" s="38">
        <v>9.0538848980086097</v>
      </c>
      <c r="E62" s="47">
        <v>2.2043390306276907</v>
      </c>
      <c r="F62" s="47">
        <v>2.2043390306276907</v>
      </c>
    </row>
    <row r="63" spans="1:6" x14ac:dyDescent="0.15">
      <c r="A63" s="21" t="s">
        <v>107</v>
      </c>
      <c r="B63" s="15">
        <v>138.566212350738</v>
      </c>
      <c r="C63" s="38">
        <v>144.15301098300199</v>
      </c>
      <c r="D63" s="38">
        <v>-5.5867986322646104</v>
      </c>
      <c r="E63" s="47">
        <v>0</v>
      </c>
      <c r="F63" s="47">
        <v>0</v>
      </c>
    </row>
    <row r="64" spans="1:6" x14ac:dyDescent="0.15">
      <c r="A64" s="35" t="s">
        <v>92</v>
      </c>
      <c r="B64" s="15">
        <v>138.258354025464</v>
      </c>
      <c r="C64" s="38">
        <v>146.00873926745501</v>
      </c>
      <c r="D64" s="38">
        <v>-7.7503852419906396</v>
      </c>
      <c r="E64" s="47">
        <v>0</v>
      </c>
      <c r="F64" s="47">
        <v>0</v>
      </c>
    </row>
    <row r="65" spans="1:6" x14ac:dyDescent="0.15">
      <c r="A65" s="35" t="s">
        <v>93</v>
      </c>
      <c r="B65" s="15">
        <v>130.32495684939201</v>
      </c>
      <c r="C65" s="38">
        <v>147.20525623767699</v>
      </c>
      <c r="D65" s="38">
        <v>-16.8802993882856</v>
      </c>
      <c r="E65" s="47">
        <v>0</v>
      </c>
      <c r="F65" s="47">
        <v>0</v>
      </c>
    </row>
    <row r="66" spans="1:6" x14ac:dyDescent="0.15">
      <c r="A66" s="35" t="s">
        <v>94</v>
      </c>
      <c r="B66" s="15">
        <v>131.39097063872799</v>
      </c>
      <c r="C66" s="38">
        <v>148.3730471419</v>
      </c>
      <c r="D66" s="38">
        <v>-16.982076503172401</v>
      </c>
      <c r="E66" s="47">
        <v>0</v>
      </c>
      <c r="F66" s="47">
        <v>0</v>
      </c>
    </row>
    <row r="67" spans="1:6" x14ac:dyDescent="0.15">
      <c r="A67" s="21" t="s">
        <v>108</v>
      </c>
      <c r="B67" s="15">
        <v>127.47710927174499</v>
      </c>
      <c r="C67" s="38">
        <v>149.18980192367101</v>
      </c>
      <c r="D67" s="38">
        <v>-21.7126926519257</v>
      </c>
      <c r="E67" s="47">
        <v>0</v>
      </c>
      <c r="F67" s="47">
        <v>0</v>
      </c>
    </row>
    <row r="68" spans="1:6" x14ac:dyDescent="0.15">
      <c r="A68" s="35" t="s">
        <v>92</v>
      </c>
      <c r="B68" s="15">
        <v>123.50948081579899</v>
      </c>
      <c r="C68" s="38">
        <v>149.67201720631601</v>
      </c>
      <c r="D68" s="38">
        <v>-26.162536390516401</v>
      </c>
      <c r="E68" s="47">
        <v>0</v>
      </c>
      <c r="F68" s="47">
        <v>0</v>
      </c>
    </row>
    <row r="69" spans="1:6" x14ac:dyDescent="0.15">
      <c r="A69" s="35" t="s">
        <v>93</v>
      </c>
      <c r="B69" s="15">
        <v>120.166009576775</v>
      </c>
      <c r="C69" s="38">
        <v>149.87820748582999</v>
      </c>
      <c r="D69" s="38">
        <v>-29.712197909055298</v>
      </c>
      <c r="E69" s="47">
        <v>0</v>
      </c>
      <c r="F69" s="47">
        <v>0</v>
      </c>
    </row>
    <row r="70" spans="1:6" x14ac:dyDescent="0.15">
      <c r="A70" s="35" t="s">
        <v>94</v>
      </c>
      <c r="B70" s="15">
        <v>117.844534770648</v>
      </c>
      <c r="C70" s="38">
        <v>149.88819120505801</v>
      </c>
      <c r="D70" s="38">
        <v>-32.0436564344093</v>
      </c>
      <c r="E70" s="47">
        <v>0</v>
      </c>
      <c r="F70" s="47">
        <v>0</v>
      </c>
    </row>
    <row r="71" spans="1:6" x14ac:dyDescent="0.15">
      <c r="A71" s="21" t="s">
        <v>109</v>
      </c>
      <c r="B71" s="15">
        <v>117.566990933977</v>
      </c>
      <c r="C71" s="38">
        <v>149.84088538563799</v>
      </c>
      <c r="D71" s="38">
        <v>-32.273894451661199</v>
      </c>
      <c r="E71" s="47">
        <v>0</v>
      </c>
      <c r="F71" s="47">
        <v>0</v>
      </c>
    </row>
    <row r="72" spans="1:6" x14ac:dyDescent="0.15">
      <c r="A72" s="35" t="s">
        <v>92</v>
      </c>
      <c r="B72" s="15">
        <v>113.472149481267</v>
      </c>
      <c r="C72" s="38">
        <v>149.50173954911</v>
      </c>
      <c r="D72" s="38">
        <v>-36.029590067842598</v>
      </c>
      <c r="E72" s="47">
        <v>0</v>
      </c>
      <c r="F72" s="47">
        <v>0</v>
      </c>
    </row>
    <row r="73" spans="1:6" x14ac:dyDescent="0.15">
      <c r="A73" s="35" t="s">
        <v>93</v>
      </c>
      <c r="B73" s="15">
        <v>110.811732755489</v>
      </c>
      <c r="C73" s="38">
        <v>148.97446775393399</v>
      </c>
      <c r="D73" s="38">
        <v>-38.162734998444897</v>
      </c>
      <c r="E73" s="47">
        <v>0</v>
      </c>
      <c r="F73" s="47">
        <v>0</v>
      </c>
    </row>
    <row r="74" spans="1:6" x14ac:dyDescent="0.15">
      <c r="A74" s="35" t="s">
        <v>94</v>
      </c>
      <c r="B74" s="38">
        <v>109.314308456988</v>
      </c>
      <c r="C74" s="38">
        <v>148.34005978254399</v>
      </c>
      <c r="D74" s="38">
        <v>-39.025751325555802</v>
      </c>
      <c r="E74" s="47">
        <v>0</v>
      </c>
      <c r="F74" s="47">
        <v>0</v>
      </c>
    </row>
    <row r="75" spans="1:6" x14ac:dyDescent="0.15">
      <c r="A75" s="21" t="s">
        <v>110</v>
      </c>
      <c r="B75" s="38">
        <v>105.523512641271</v>
      </c>
      <c r="C75" s="38">
        <v>147.46435146649901</v>
      </c>
      <c r="D75" s="38">
        <v>-41.940838825228298</v>
      </c>
      <c r="E75" s="47">
        <v>0</v>
      </c>
      <c r="F75" s="47">
        <v>0</v>
      </c>
    </row>
    <row r="76" spans="1:6" x14ac:dyDescent="0.15">
      <c r="A76" s="35" t="s">
        <v>92</v>
      </c>
      <c r="B76" s="38">
        <v>105.534065208345</v>
      </c>
      <c r="C76" s="38">
        <v>146.589234446088</v>
      </c>
      <c r="D76" s="38">
        <v>-41.055169237743399</v>
      </c>
      <c r="E76" s="47">
        <v>0</v>
      </c>
      <c r="F76" s="47">
        <v>0</v>
      </c>
    </row>
    <row r="77" spans="1:6" x14ac:dyDescent="0.15">
      <c r="A77" s="35" t="s">
        <v>93</v>
      </c>
      <c r="B77" s="38">
        <v>103.767895917782</v>
      </c>
      <c r="C77" s="38">
        <v>145.60827186090901</v>
      </c>
      <c r="D77" s="38">
        <v>-41.840375943126702</v>
      </c>
      <c r="E77" s="47">
        <v>0</v>
      </c>
      <c r="F77" s="47">
        <v>0</v>
      </c>
    </row>
    <row r="78" spans="1:6" x14ac:dyDescent="0.15">
      <c r="A78" s="34" t="s">
        <v>94</v>
      </c>
      <c r="B78" s="38">
        <v>103.41616731935601</v>
      </c>
      <c r="C78" s="38">
        <v>144.61127364116101</v>
      </c>
      <c r="D78" s="38">
        <v>-41.195106321804701</v>
      </c>
      <c r="E78" s="47">
        <v>0</v>
      </c>
      <c r="F78" s="47">
        <v>0</v>
      </c>
    </row>
    <row r="79" spans="1:6" x14ac:dyDescent="0.15">
      <c r="A79" s="34" t="s">
        <v>119</v>
      </c>
      <c r="B79" s="38">
        <v>100.49691522285799</v>
      </c>
      <c r="C79" s="38">
        <v>143.44689131065601</v>
      </c>
      <c r="D79" s="38">
        <v>-42.9499760877979</v>
      </c>
      <c r="E79" s="47">
        <v>0</v>
      </c>
      <c r="F79" s="47">
        <v>0</v>
      </c>
    </row>
    <row r="80" spans="1:6" x14ac:dyDescent="0.15">
      <c r="A80" s="34" t="s">
        <v>92</v>
      </c>
      <c r="B80" s="38">
        <v>99.389164844684998</v>
      </c>
      <c r="C80" s="38">
        <v>142.23003124661301</v>
      </c>
      <c r="D80" s="38">
        <v>-42.8408664019288</v>
      </c>
      <c r="E80" s="47">
        <v>0</v>
      </c>
      <c r="F80" s="47">
        <v>0</v>
      </c>
    </row>
    <row r="81" spans="1:6" x14ac:dyDescent="0.15">
      <c r="A81" s="34" t="s">
        <v>93</v>
      </c>
      <c r="B81" s="38">
        <v>99.502701268489005</v>
      </c>
      <c r="C81" s="38">
        <v>141.03530579529701</v>
      </c>
      <c r="D81" s="38">
        <v>-41.5326045268082</v>
      </c>
      <c r="E81" s="47">
        <v>0</v>
      </c>
      <c r="F81" s="47">
        <v>0</v>
      </c>
    </row>
    <row r="82" spans="1:6" x14ac:dyDescent="0.15">
      <c r="A82" s="34" t="s">
        <v>94</v>
      </c>
      <c r="B82" s="38">
        <v>102.13677619246</v>
      </c>
      <c r="C82" s="38">
        <v>140.009798139363</v>
      </c>
      <c r="D82" s="38">
        <v>-37.8730219469034</v>
      </c>
      <c r="E82" s="47">
        <v>0</v>
      </c>
      <c r="F82" s="47">
        <v>0</v>
      </c>
    </row>
    <row r="83" spans="1:6" x14ac:dyDescent="0.15">
      <c r="A83" s="34" t="s">
        <v>128</v>
      </c>
      <c r="B83" s="38">
        <v>96.670065788680603</v>
      </c>
      <c r="C83" s="38">
        <v>138.675504012007</v>
      </c>
      <c r="D83" s="38">
        <v>-42.005438223326898</v>
      </c>
      <c r="E83" s="47">
        <v>0</v>
      </c>
      <c r="F83" s="47">
        <v>0</v>
      </c>
    </row>
    <row r="84" spans="1:6" x14ac:dyDescent="0.15">
      <c r="A84" s="34" t="s">
        <v>92</v>
      </c>
      <c r="B84" s="38">
        <v>97.524487929493404</v>
      </c>
      <c r="C84" s="38">
        <v>137.411967553978</v>
      </c>
      <c r="D84" s="38">
        <v>-39.887479624484897</v>
      </c>
      <c r="E84" s="47">
        <v>0</v>
      </c>
      <c r="F84" s="47">
        <v>0</v>
      </c>
    </row>
    <row r="85" spans="1:6" x14ac:dyDescent="0.15">
      <c r="A85" s="34" t="s">
        <v>93</v>
      </c>
      <c r="B85" s="38">
        <v>98.415637674476898</v>
      </c>
      <c r="C85" s="38">
        <v>136.21917192183099</v>
      </c>
      <c r="D85" s="38">
        <v>-37.8035342473542</v>
      </c>
      <c r="E85" s="47">
        <v>0</v>
      </c>
      <c r="F85" s="47">
        <v>0</v>
      </c>
    </row>
    <row r="86" spans="1:6" x14ac:dyDescent="0.15">
      <c r="A86" s="34" t="s">
        <v>147</v>
      </c>
      <c r="B86" s="38">
        <v>96.522474994899696</v>
      </c>
      <c r="C86" s="38">
        <v>134.93496868061001</v>
      </c>
      <c r="D86" s="38">
        <v>-38.412493685710899</v>
      </c>
      <c r="E86" s="47">
        <v>0</v>
      </c>
      <c r="F86" s="47">
        <v>0</v>
      </c>
    </row>
    <row r="87" spans="1:6" x14ac:dyDescent="0.15">
      <c r="A87" s="34" t="s">
        <v>144</v>
      </c>
      <c r="B87" s="38">
        <v>94.856218150100702</v>
      </c>
      <c r="C87" s="38">
        <v>133.57658494695301</v>
      </c>
      <c r="D87" s="38">
        <v>-38.720366796853099</v>
      </c>
      <c r="E87" s="47">
        <v>0</v>
      </c>
      <c r="F87" s="47">
        <v>0</v>
      </c>
    </row>
    <row r="88" spans="1:6" x14ac:dyDescent="0.15">
      <c r="A88" s="34" t="s">
        <v>92</v>
      </c>
      <c r="B88" s="38">
        <v>92.421067373626997</v>
      </c>
      <c r="C88" s="38">
        <v>132.10370098150199</v>
      </c>
      <c r="D88" s="38">
        <v>-39.682633607875303</v>
      </c>
      <c r="E88" s="47">
        <v>0</v>
      </c>
      <c r="F88" s="47">
        <v>0</v>
      </c>
    </row>
    <row r="89" spans="1:6" x14ac:dyDescent="0.15">
      <c r="A89" s="34" t="s">
        <v>93</v>
      </c>
      <c r="B89" s="38">
        <v>91.538976373247706</v>
      </c>
      <c r="C89" s="38">
        <v>130.60973236823901</v>
      </c>
      <c r="D89" s="38">
        <v>-39.070755994991799</v>
      </c>
      <c r="E89" s="47">
        <v>0</v>
      </c>
      <c r="F89" s="47">
        <v>0</v>
      </c>
    </row>
    <row r="90" spans="1:6" x14ac:dyDescent="0.15">
      <c r="A90" s="34" t="s">
        <v>147</v>
      </c>
      <c r="B90" s="38">
        <v>89.967630740675403</v>
      </c>
      <c r="C90" s="38">
        <v>129.05720861078899</v>
      </c>
      <c r="D90" s="38">
        <v>-39.089577870114198</v>
      </c>
      <c r="E90" s="47">
        <v>0</v>
      </c>
      <c r="F90" s="47">
        <v>0</v>
      </c>
    </row>
    <row r="91" spans="1:6" x14ac:dyDescent="0.15">
      <c r="A91" s="34" t="s">
        <v>151</v>
      </c>
      <c r="B91" s="38">
        <v>93.127797629404796</v>
      </c>
      <c r="C91" s="38">
        <v>127.71666942420001</v>
      </c>
      <c r="D91" s="38">
        <v>-34.588871794795999</v>
      </c>
      <c r="E91" s="47">
        <v>0</v>
      </c>
      <c r="F91" s="47">
        <v>0</v>
      </c>
    </row>
    <row r="92" spans="1:6" x14ac:dyDescent="0.15">
      <c r="A92" s="34" t="s">
        <v>92</v>
      </c>
      <c r="B92" s="38">
        <v>90.100234512181103</v>
      </c>
      <c r="C92" s="38">
        <v>126.23249522544501</v>
      </c>
      <c r="D92" s="38">
        <v>-36.132260713263797</v>
      </c>
      <c r="E92" s="47">
        <v>0</v>
      </c>
      <c r="F92" s="47">
        <v>0</v>
      </c>
    </row>
    <row r="93" spans="1:6" x14ac:dyDescent="0.15">
      <c r="A93" s="34" t="s">
        <v>93</v>
      </c>
      <c r="B93" s="38">
        <v>88.060122950860901</v>
      </c>
      <c r="C93" s="38">
        <v>124.666114939422</v>
      </c>
      <c r="D93" s="38">
        <v>-36.605991988561598</v>
      </c>
      <c r="E93" s="47">
        <v>0</v>
      </c>
      <c r="F93" s="47">
        <v>0</v>
      </c>
    </row>
    <row r="94" spans="1:6" x14ac:dyDescent="0.15">
      <c r="A94" s="34" t="s">
        <v>94</v>
      </c>
      <c r="B94" s="38">
        <v>86.466232646462799</v>
      </c>
      <c r="C94" s="38">
        <v>123.04632065758101</v>
      </c>
      <c r="D94" s="38">
        <v>-36.580088011119003</v>
      </c>
      <c r="E94" s="47">
        <v>0</v>
      </c>
      <c r="F94" s="47">
        <v>0</v>
      </c>
    </row>
    <row r="95" spans="1:6" x14ac:dyDescent="0.15">
      <c r="A95" s="34" t="s">
        <v>156</v>
      </c>
      <c r="B95" s="38">
        <v>85.780314442293999</v>
      </c>
      <c r="C95" s="38">
        <v>121.42623769378601</v>
      </c>
      <c r="D95" s="38">
        <v>-35.645923251492299</v>
      </c>
      <c r="E95" s="47">
        <v>0</v>
      </c>
      <c r="F95" s="47">
        <v>0</v>
      </c>
    </row>
  </sheetData>
  <autoFilter ref="A1:F1" xr:uid="{00000000-0009-0000-0000-000003000000}"/>
  <pageMargins left="0.7" right="0.7" top="0.75" bottom="0.75" header="0.3" footer="0.3"/>
  <pageSetup paperSize="9" scale="60"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03"/>
  <sheetViews>
    <sheetView tabSelected="1" zoomScaleNormal="100" zoomScaleSheetLayoutView="115" zoomScalePageLayoutView="90" workbookViewId="0">
      <pane xSplit="1" ySplit="8" topLeftCell="B81" activePane="bottomRight" state="frozen"/>
      <selection activeCell="B79" sqref="B79"/>
      <selection pane="topRight" activeCell="B79" sqref="B79"/>
      <selection pane="bottomLeft" activeCell="B79" sqref="B79"/>
      <selection pane="bottomRight" activeCell="C104" sqref="C104"/>
    </sheetView>
  </sheetViews>
  <sheetFormatPr baseColWidth="10" defaultColWidth="9.1640625" defaultRowHeight="13" outlineLevelRow="1" x14ac:dyDescent="0.15"/>
  <cols>
    <col min="1" max="1" width="9.1640625" style="17"/>
    <col min="2" max="5" width="21.5" style="17" customWidth="1"/>
    <col min="6" max="16384" width="9.1640625" style="17"/>
  </cols>
  <sheetData>
    <row r="1" spans="1:7" ht="39" x14ac:dyDescent="0.15">
      <c r="A1" s="42" t="s">
        <v>85</v>
      </c>
      <c r="B1" s="42" t="s">
        <v>125</v>
      </c>
      <c r="C1" s="42" t="s">
        <v>126</v>
      </c>
      <c r="D1" s="43" t="s">
        <v>131</v>
      </c>
      <c r="E1" s="43" t="s">
        <v>132</v>
      </c>
      <c r="F1" s="42" t="s">
        <v>86</v>
      </c>
      <c r="G1" s="42" t="s">
        <v>87</v>
      </c>
    </row>
    <row r="2" spans="1:7" hidden="1" outlineLevel="1" x14ac:dyDescent="0.15">
      <c r="A2" s="17" t="s">
        <v>79</v>
      </c>
      <c r="B2" s="18"/>
      <c r="C2" s="24">
        <v>329.96681862937606</v>
      </c>
      <c r="D2" s="24">
        <v>298.99943654276302</v>
      </c>
      <c r="E2" s="24">
        <v>30.967382086613053</v>
      </c>
      <c r="F2" s="24"/>
      <c r="G2" s="18"/>
    </row>
    <row r="3" spans="1:7" hidden="1" outlineLevel="1" x14ac:dyDescent="0.15">
      <c r="A3" s="17" t="s">
        <v>80</v>
      </c>
      <c r="B3" s="18"/>
      <c r="C3" s="24">
        <v>387.45226265075326</v>
      </c>
      <c r="D3" s="24">
        <v>349.96528192782057</v>
      </c>
      <c r="E3" s="24">
        <v>37.486980722932714</v>
      </c>
      <c r="F3" s="24"/>
      <c r="G3" s="18"/>
    </row>
    <row r="4" spans="1:7" hidden="1" outlineLevel="1" x14ac:dyDescent="0.15">
      <c r="A4" s="17" t="s">
        <v>81</v>
      </c>
      <c r="B4" s="18"/>
      <c r="C4" s="24">
        <v>427.42926904229341</v>
      </c>
      <c r="D4" s="24">
        <v>384.45000313031795</v>
      </c>
      <c r="E4" s="24">
        <v>42.97926591197546</v>
      </c>
      <c r="F4" s="24"/>
      <c r="G4" s="18"/>
    </row>
    <row r="5" spans="1:7" hidden="1" outlineLevel="1" x14ac:dyDescent="0.15">
      <c r="A5" s="17" t="s">
        <v>82</v>
      </c>
      <c r="B5" s="18"/>
      <c r="C5" s="24">
        <v>463.45353754389561</v>
      </c>
      <c r="D5" s="24">
        <v>417.55453867650158</v>
      </c>
      <c r="E5" s="24">
        <v>45.898998867394042</v>
      </c>
      <c r="F5" s="24"/>
      <c r="G5" s="18"/>
    </row>
    <row r="6" spans="1:7" ht="15" hidden="1" outlineLevel="1" x14ac:dyDescent="0.2">
      <c r="A6" s="17" t="s">
        <v>76</v>
      </c>
      <c r="B6" s="18"/>
      <c r="C6" s="24">
        <v>494.72825994160536</v>
      </c>
      <c r="D6" s="24">
        <v>444.33156328080094</v>
      </c>
      <c r="E6" s="24">
        <v>50.396696660804402</v>
      </c>
      <c r="F6" s="39">
        <v>937388</v>
      </c>
      <c r="G6" s="41"/>
    </row>
    <row r="7" spans="1:7" ht="15" hidden="1" outlineLevel="1" x14ac:dyDescent="0.2">
      <c r="A7" s="17" t="s">
        <v>77</v>
      </c>
      <c r="B7" s="18"/>
      <c r="C7" s="24">
        <v>468.33967934160876</v>
      </c>
      <c r="D7" s="24">
        <v>412.00391574322288</v>
      </c>
      <c r="E7" s="24">
        <v>56.335763598385903</v>
      </c>
      <c r="F7" s="39">
        <v>1021855</v>
      </c>
      <c r="G7" s="41"/>
    </row>
    <row r="8" spans="1:7" hidden="1" outlineLevel="1" x14ac:dyDescent="0.15">
      <c r="A8" s="17" t="s">
        <v>78</v>
      </c>
      <c r="B8" s="18"/>
      <c r="C8" s="24">
        <v>446.50998002287974</v>
      </c>
      <c r="D8" s="24">
        <v>386.37799443372546</v>
      </c>
      <c r="E8" s="24">
        <v>60.131985589154304</v>
      </c>
      <c r="F8" s="39">
        <v>997030</v>
      </c>
      <c r="G8" s="39"/>
    </row>
    <row r="9" spans="1:7" collapsed="1" x14ac:dyDescent="0.15">
      <c r="A9" s="17" t="s">
        <v>63</v>
      </c>
      <c r="B9" s="24">
        <v>485.7</v>
      </c>
      <c r="C9" s="24">
        <v>255.57054313862756</v>
      </c>
      <c r="D9" s="24">
        <v>215.59638249070863</v>
      </c>
      <c r="E9" s="24">
        <v>39.974160647918907</v>
      </c>
      <c r="F9" s="39">
        <v>1102530</v>
      </c>
      <c r="G9" s="44">
        <f>SUM(F6:F9)/1000</f>
        <v>4058.8029999999999</v>
      </c>
    </row>
    <row r="10" spans="1:7" x14ac:dyDescent="0.15">
      <c r="A10" s="17" t="s">
        <v>64</v>
      </c>
      <c r="B10" s="24">
        <v>500.6</v>
      </c>
      <c r="C10" s="24">
        <v>247.0361580184518</v>
      </c>
      <c r="D10" s="24">
        <v>209.55060016732972</v>
      </c>
      <c r="E10" s="24">
        <v>37.485557851122074</v>
      </c>
      <c r="F10" s="39">
        <v>1028305</v>
      </c>
      <c r="G10" s="44">
        <f t="shared" ref="G10:G73" si="0">SUM(F7:F10)/1000</f>
        <v>4149.72</v>
      </c>
    </row>
    <row r="11" spans="1:7" x14ac:dyDescent="0.15">
      <c r="A11" s="17" t="s">
        <v>65</v>
      </c>
      <c r="B11" s="24">
        <v>515.5</v>
      </c>
      <c r="C11" s="24">
        <v>249.46215445558079</v>
      </c>
      <c r="D11" s="24">
        <v>213.39093118422775</v>
      </c>
      <c r="E11" s="24">
        <v>36.071223271353034</v>
      </c>
      <c r="F11" s="39">
        <v>1163875</v>
      </c>
      <c r="G11" s="44">
        <f t="shared" si="0"/>
        <v>4291.74</v>
      </c>
    </row>
    <row r="12" spans="1:7" x14ac:dyDescent="0.15">
      <c r="A12" s="17" t="s">
        <v>66</v>
      </c>
      <c r="B12" s="24">
        <v>530.40000000000009</v>
      </c>
      <c r="C12" s="24">
        <v>257.76461147062344</v>
      </c>
      <c r="D12" s="24">
        <v>222.14870717867288</v>
      </c>
      <c r="E12" s="24">
        <v>35.615904291950528</v>
      </c>
      <c r="F12" s="39">
        <v>1168907</v>
      </c>
      <c r="G12" s="44">
        <f t="shared" si="0"/>
        <v>4463.6170000000002</v>
      </c>
    </row>
    <row r="13" spans="1:7" x14ac:dyDescent="0.15">
      <c r="A13" s="17" t="s">
        <v>67</v>
      </c>
      <c r="B13" s="24">
        <v>545.30000000000007</v>
      </c>
      <c r="C13" s="24">
        <v>276.13388654589329</v>
      </c>
      <c r="D13" s="24">
        <v>245.67162395205492</v>
      </c>
      <c r="E13" s="24">
        <v>30.462262593838396</v>
      </c>
      <c r="F13" s="39">
        <v>1317040</v>
      </c>
      <c r="G13" s="44">
        <f t="shared" si="0"/>
        <v>4678.1270000000004</v>
      </c>
    </row>
    <row r="14" spans="1:7" x14ac:dyDescent="0.15">
      <c r="A14" s="17" t="s">
        <v>68</v>
      </c>
      <c r="B14" s="24">
        <v>681.32500000000005</v>
      </c>
      <c r="C14" s="24">
        <v>298.14855920000457</v>
      </c>
      <c r="D14" s="24">
        <v>265.408278837343</v>
      </c>
      <c r="E14" s="24">
        <v>32.740280362661572</v>
      </c>
      <c r="F14" s="39">
        <v>1159793</v>
      </c>
      <c r="G14" s="44">
        <f t="shared" si="0"/>
        <v>4809.6149999999998</v>
      </c>
    </row>
    <row r="15" spans="1:7" x14ac:dyDescent="0.15">
      <c r="A15" s="17" t="s">
        <v>69</v>
      </c>
      <c r="B15" s="24">
        <v>817.35000000000014</v>
      </c>
      <c r="C15" s="24">
        <v>335.0298461590998</v>
      </c>
      <c r="D15" s="24">
        <v>299.87676080386564</v>
      </c>
      <c r="E15" s="24">
        <v>35.153085355234182</v>
      </c>
      <c r="F15" s="39">
        <v>1344567</v>
      </c>
      <c r="G15" s="44">
        <f t="shared" si="0"/>
        <v>4990.3069999999998</v>
      </c>
    </row>
    <row r="16" spans="1:7" x14ac:dyDescent="0.15">
      <c r="A16" s="17" t="s">
        <v>70</v>
      </c>
      <c r="B16" s="24">
        <v>953.37500000000011</v>
      </c>
      <c r="C16" s="24">
        <v>398.76185109931077</v>
      </c>
      <c r="D16" s="24">
        <v>354.29994564629686</v>
      </c>
      <c r="E16" s="24">
        <v>44.461905453013927</v>
      </c>
      <c r="F16" s="39">
        <v>1349529</v>
      </c>
      <c r="G16" s="44">
        <f t="shared" si="0"/>
        <v>5170.9290000000001</v>
      </c>
    </row>
    <row r="17" spans="1:7" x14ac:dyDescent="0.15">
      <c r="A17" s="17" t="s">
        <v>71</v>
      </c>
      <c r="B17" s="24">
        <v>1089.4000000000001</v>
      </c>
      <c r="C17" s="24">
        <v>470.90376548795962</v>
      </c>
      <c r="D17" s="24">
        <v>418.55465535198999</v>
      </c>
      <c r="E17" s="24">
        <v>52.349110135969632</v>
      </c>
      <c r="F17" s="39">
        <v>1540231</v>
      </c>
      <c r="G17" s="44">
        <f t="shared" si="0"/>
        <v>5394.12</v>
      </c>
    </row>
    <row r="18" spans="1:7" x14ac:dyDescent="0.15">
      <c r="A18" s="17" t="s">
        <v>72</v>
      </c>
      <c r="B18" s="24">
        <v>1222.9750000000001</v>
      </c>
      <c r="C18" s="24">
        <v>555.63761020142169</v>
      </c>
      <c r="D18" s="24">
        <v>493.8343620696524</v>
      </c>
      <c r="E18" s="24">
        <v>61.803248131769308</v>
      </c>
      <c r="F18" s="39">
        <v>1366222</v>
      </c>
      <c r="G18" s="44">
        <f t="shared" si="0"/>
        <v>5600.549</v>
      </c>
    </row>
    <row r="19" spans="1:7" x14ac:dyDescent="0.15">
      <c r="A19" s="17" t="s">
        <v>73</v>
      </c>
      <c r="B19" s="24">
        <v>1356.5500000000002</v>
      </c>
      <c r="C19" s="24">
        <v>650.36773410509909</v>
      </c>
      <c r="D19" s="24">
        <v>576.58499809335183</v>
      </c>
      <c r="E19" s="24">
        <v>73.782736011747232</v>
      </c>
      <c r="F19" s="39">
        <v>1518752</v>
      </c>
      <c r="G19" s="44">
        <f t="shared" si="0"/>
        <v>5774.7340000000004</v>
      </c>
    </row>
    <row r="20" spans="1:7" x14ac:dyDescent="0.15">
      <c r="A20" s="17" t="s">
        <v>74</v>
      </c>
      <c r="B20" s="24">
        <v>1490.125</v>
      </c>
      <c r="C20" s="24">
        <v>738.40638926357849</v>
      </c>
      <c r="D20" s="24">
        <v>655.36905026152385</v>
      </c>
      <c r="E20" s="24">
        <v>83.037339002054637</v>
      </c>
      <c r="F20" s="39">
        <v>1520743</v>
      </c>
      <c r="G20" s="44">
        <f t="shared" si="0"/>
        <v>5945.9480000000003</v>
      </c>
    </row>
    <row r="21" spans="1:7" x14ac:dyDescent="0.15">
      <c r="A21" s="17" t="s">
        <v>75</v>
      </c>
      <c r="B21" s="24">
        <v>1623.7</v>
      </c>
      <c r="C21" s="24">
        <v>745.32399502564022</v>
      </c>
      <c r="D21" s="24">
        <v>654.25417470589241</v>
      </c>
      <c r="E21" s="24">
        <v>91.069820319747748</v>
      </c>
      <c r="F21" s="39">
        <v>1616247</v>
      </c>
      <c r="G21" s="44">
        <f t="shared" si="0"/>
        <v>6021.9639999999999</v>
      </c>
    </row>
    <row r="22" spans="1:7" x14ac:dyDescent="0.15">
      <c r="A22" s="17" t="s">
        <v>0</v>
      </c>
      <c r="B22" s="24">
        <v>1764.7750000000001</v>
      </c>
      <c r="C22" s="24">
        <v>767.1838250778311</v>
      </c>
      <c r="D22" s="24">
        <v>668.16551556337186</v>
      </c>
      <c r="E22" s="24">
        <v>99.018309514459219</v>
      </c>
      <c r="F22" s="39">
        <v>1410518</v>
      </c>
      <c r="G22" s="44">
        <f t="shared" si="0"/>
        <v>6066.26</v>
      </c>
    </row>
    <row r="23" spans="1:7" x14ac:dyDescent="0.15">
      <c r="A23" s="17" t="s">
        <v>1</v>
      </c>
      <c r="B23" s="24">
        <v>1905.85</v>
      </c>
      <c r="C23" s="24">
        <v>771.49069014974305</v>
      </c>
      <c r="D23" s="24">
        <v>659.48363555130595</v>
      </c>
      <c r="E23" s="24">
        <v>112.00705459843711</v>
      </c>
      <c r="F23" s="39">
        <v>1571924</v>
      </c>
      <c r="G23" s="44">
        <f t="shared" si="0"/>
        <v>6119.4319999999998</v>
      </c>
    </row>
    <row r="24" spans="1:7" x14ac:dyDescent="0.15">
      <c r="A24" s="17" t="s">
        <v>2</v>
      </c>
      <c r="B24" s="24">
        <v>2046.925</v>
      </c>
      <c r="C24" s="24">
        <v>797.51880182810578</v>
      </c>
      <c r="D24" s="24">
        <v>675.39375985338734</v>
      </c>
      <c r="E24" s="24">
        <v>122.12504197471841</v>
      </c>
      <c r="F24" s="39">
        <v>1597825</v>
      </c>
      <c r="G24" s="44">
        <f t="shared" si="0"/>
        <v>6196.5140000000001</v>
      </c>
    </row>
    <row r="25" spans="1:7" x14ac:dyDescent="0.15">
      <c r="A25" s="17" t="s">
        <v>3</v>
      </c>
      <c r="B25" s="24">
        <v>2188</v>
      </c>
      <c r="C25" s="24">
        <v>858.29112384107088</v>
      </c>
      <c r="D25" s="24">
        <v>724.01626342479551</v>
      </c>
      <c r="E25" s="24">
        <v>134.27486041627537</v>
      </c>
      <c r="F25" s="39">
        <v>1691864</v>
      </c>
      <c r="G25" s="44">
        <f t="shared" si="0"/>
        <v>6272.1310000000003</v>
      </c>
    </row>
    <row r="26" spans="1:7" x14ac:dyDescent="0.15">
      <c r="A26" s="17" t="s">
        <v>4</v>
      </c>
      <c r="B26" s="24">
        <v>2454.4749999999999</v>
      </c>
      <c r="C26" s="24">
        <v>913.10492399018779</v>
      </c>
      <c r="D26" s="24">
        <v>765.0481699022771</v>
      </c>
      <c r="E26" s="24">
        <v>148.05675408791072</v>
      </c>
      <c r="F26" s="39">
        <v>1535186</v>
      </c>
      <c r="G26" s="44">
        <f t="shared" si="0"/>
        <v>6396.799</v>
      </c>
    </row>
    <row r="27" spans="1:7" x14ac:dyDescent="0.15">
      <c r="A27" s="17" t="s">
        <v>5</v>
      </c>
      <c r="B27" s="24">
        <v>2720.95</v>
      </c>
      <c r="C27" s="24">
        <v>950.94711754628599</v>
      </c>
      <c r="D27" s="24">
        <v>782.95363145343504</v>
      </c>
      <c r="E27" s="24">
        <v>167.99348609285093</v>
      </c>
      <c r="F27" s="39">
        <v>1724190</v>
      </c>
      <c r="G27" s="44">
        <f t="shared" si="0"/>
        <v>6549.0649999999996</v>
      </c>
    </row>
    <row r="28" spans="1:7" x14ac:dyDescent="0.15">
      <c r="A28" s="17" t="s">
        <v>6</v>
      </c>
      <c r="B28" s="24">
        <v>2987.4250000000002</v>
      </c>
      <c r="C28" s="24">
        <v>1028.1668573314894</v>
      </c>
      <c r="D28" s="24">
        <v>829.94814343686153</v>
      </c>
      <c r="E28" s="24">
        <v>198.21871389462783</v>
      </c>
      <c r="F28" s="39">
        <v>1751941</v>
      </c>
      <c r="G28" s="44">
        <f t="shared" si="0"/>
        <v>6703.1809999999996</v>
      </c>
    </row>
    <row r="29" spans="1:7" x14ac:dyDescent="0.15">
      <c r="A29" s="17" t="s">
        <v>7</v>
      </c>
      <c r="B29" s="24">
        <v>3253.9</v>
      </c>
      <c r="C29" s="24">
        <v>1137.656881577225</v>
      </c>
      <c r="D29" s="24">
        <v>911.58351972954051</v>
      </c>
      <c r="E29" s="24">
        <v>226.07336184768442</v>
      </c>
      <c r="F29" s="39">
        <v>1838968</v>
      </c>
      <c r="G29" s="44">
        <f t="shared" si="0"/>
        <v>6850.2849999999999</v>
      </c>
    </row>
    <row r="30" spans="1:7" x14ac:dyDescent="0.15">
      <c r="A30" s="17" t="s">
        <v>8</v>
      </c>
      <c r="B30" s="24">
        <v>3585.1</v>
      </c>
      <c r="C30" s="24">
        <v>1241.5142486383115</v>
      </c>
      <c r="D30" s="24">
        <v>997.13549723678284</v>
      </c>
      <c r="E30" s="24">
        <v>244.37875140152872</v>
      </c>
      <c r="F30" s="39">
        <v>1633651</v>
      </c>
      <c r="G30" s="44">
        <f t="shared" si="0"/>
        <v>6948.75</v>
      </c>
    </row>
    <row r="31" spans="1:7" x14ac:dyDescent="0.15">
      <c r="A31" s="17" t="s">
        <v>9</v>
      </c>
      <c r="B31" s="24">
        <v>3916.3</v>
      </c>
      <c r="C31" s="24">
        <v>1324.73616114877</v>
      </c>
      <c r="D31" s="24">
        <v>1052.363173800946</v>
      </c>
      <c r="E31" s="24">
        <v>272.37298734782388</v>
      </c>
      <c r="F31" s="39">
        <v>1906051</v>
      </c>
      <c r="G31" s="44">
        <f t="shared" si="0"/>
        <v>7130.6109999999999</v>
      </c>
    </row>
    <row r="32" spans="1:7" x14ac:dyDescent="0.15">
      <c r="A32" s="17" t="s">
        <v>10</v>
      </c>
      <c r="B32" s="24">
        <v>4247.5</v>
      </c>
      <c r="C32" s="24">
        <v>1421.583982162879</v>
      </c>
      <c r="D32" s="24">
        <v>1121.5738655443054</v>
      </c>
      <c r="E32" s="24">
        <v>300.01011661857359</v>
      </c>
      <c r="F32" s="39">
        <v>1885238</v>
      </c>
      <c r="G32" s="44">
        <f t="shared" si="0"/>
        <v>7263.9080000000004</v>
      </c>
    </row>
    <row r="33" spans="1:7" x14ac:dyDescent="0.15">
      <c r="A33" s="17" t="s">
        <v>11</v>
      </c>
      <c r="B33" s="24">
        <v>4578.7</v>
      </c>
      <c r="C33" s="24">
        <v>1550.2264073625079</v>
      </c>
      <c r="D33" s="24">
        <v>1209.7063605215678</v>
      </c>
      <c r="E33" s="24">
        <v>340.52004684093998</v>
      </c>
      <c r="F33" s="39">
        <v>2035176</v>
      </c>
      <c r="G33" s="44">
        <f t="shared" si="0"/>
        <v>7460.116</v>
      </c>
    </row>
    <row r="34" spans="1:7" x14ac:dyDescent="0.15">
      <c r="A34" s="17" t="s">
        <v>12</v>
      </c>
      <c r="B34" s="24">
        <v>4693.45</v>
      </c>
      <c r="C34" s="24">
        <v>1651.9827860968348</v>
      </c>
      <c r="D34" s="24">
        <v>1271.8561547743041</v>
      </c>
      <c r="E34" s="24">
        <v>380.1266313225309</v>
      </c>
      <c r="F34" s="39">
        <v>1826456</v>
      </c>
      <c r="G34" s="44">
        <f t="shared" si="0"/>
        <v>7652.9210000000003</v>
      </c>
    </row>
    <row r="35" spans="1:7" x14ac:dyDescent="0.15">
      <c r="A35" s="17" t="s">
        <v>13</v>
      </c>
      <c r="B35" s="24">
        <v>4808.2</v>
      </c>
      <c r="C35" s="24">
        <v>1746.6250846608727</v>
      </c>
      <c r="D35" s="24">
        <v>1322.0121072162367</v>
      </c>
      <c r="E35" s="24">
        <v>424.61297744463604</v>
      </c>
      <c r="F35" s="39">
        <v>2134781</v>
      </c>
      <c r="G35" s="44">
        <f t="shared" si="0"/>
        <v>7881.6509999999998</v>
      </c>
    </row>
    <row r="36" spans="1:7" x14ac:dyDescent="0.15">
      <c r="A36" s="17" t="s">
        <v>14</v>
      </c>
      <c r="B36" s="24">
        <v>4922.95</v>
      </c>
      <c r="C36" s="24">
        <v>1912.0667113448415</v>
      </c>
      <c r="D36" s="24">
        <v>1406.7015910552586</v>
      </c>
      <c r="E36" s="24">
        <v>505.36512028958282</v>
      </c>
      <c r="F36" s="39">
        <v>2142037</v>
      </c>
      <c r="G36" s="44">
        <f t="shared" si="0"/>
        <v>8138.45</v>
      </c>
    </row>
    <row r="37" spans="1:7" x14ac:dyDescent="0.15">
      <c r="A37" s="17" t="s">
        <v>15</v>
      </c>
      <c r="B37" s="24">
        <v>5037.7</v>
      </c>
      <c r="C37" s="24">
        <v>2122.3697389314802</v>
      </c>
      <c r="D37" s="24">
        <v>1511.9183527697621</v>
      </c>
      <c r="E37" s="24">
        <v>610.45138616171789</v>
      </c>
      <c r="F37" s="39">
        <v>2293775</v>
      </c>
      <c r="G37" s="44">
        <f t="shared" si="0"/>
        <v>8397.0490000000009</v>
      </c>
    </row>
    <row r="38" spans="1:7" x14ac:dyDescent="0.15">
      <c r="A38" s="17" t="s">
        <v>16</v>
      </c>
      <c r="B38" s="24">
        <v>5251.2250000000004</v>
      </c>
      <c r="C38" s="24">
        <v>2318.1535292912395</v>
      </c>
      <c r="D38" s="24">
        <v>1634.7443383930656</v>
      </c>
      <c r="E38" s="24">
        <v>683.40919089817362</v>
      </c>
      <c r="F38" s="39">
        <v>2083262</v>
      </c>
      <c r="G38" s="44">
        <f t="shared" si="0"/>
        <v>8653.8549999999996</v>
      </c>
    </row>
    <row r="39" spans="1:7" x14ac:dyDescent="0.15">
      <c r="A39" s="17" t="s">
        <v>17</v>
      </c>
      <c r="B39" s="24">
        <v>5464.75</v>
      </c>
      <c r="C39" s="24">
        <v>2523.3944655978057</v>
      </c>
      <c r="D39" s="24">
        <v>1733.7234520577574</v>
      </c>
      <c r="E39" s="24">
        <v>789.67101354004808</v>
      </c>
      <c r="F39" s="39">
        <v>2391313</v>
      </c>
      <c r="G39" s="44">
        <f t="shared" si="0"/>
        <v>8910.3870000000006</v>
      </c>
    </row>
    <row r="40" spans="1:7" x14ac:dyDescent="0.15">
      <c r="A40" s="17" t="s">
        <v>18</v>
      </c>
      <c r="B40" s="24">
        <v>5678.2749999999996</v>
      </c>
      <c r="C40" s="24">
        <v>2779.3107779693914</v>
      </c>
      <c r="D40" s="24">
        <v>1853.5240749910361</v>
      </c>
      <c r="E40" s="24">
        <v>925.78670297835538</v>
      </c>
      <c r="F40" s="39">
        <v>2488235</v>
      </c>
      <c r="G40" s="44">
        <f t="shared" si="0"/>
        <v>9256.5849999999991</v>
      </c>
    </row>
    <row r="41" spans="1:7" x14ac:dyDescent="0.15">
      <c r="A41" s="17" t="s">
        <v>19</v>
      </c>
      <c r="B41" s="24">
        <v>5891.8</v>
      </c>
      <c r="C41" s="24">
        <v>3089.9729810871877</v>
      </c>
      <c r="D41" s="24">
        <v>2011.3940188160568</v>
      </c>
      <c r="E41" s="24">
        <v>1078.5789622711311</v>
      </c>
      <c r="F41" s="39">
        <v>2589844</v>
      </c>
      <c r="G41" s="44">
        <f t="shared" si="0"/>
        <v>9552.6540000000005</v>
      </c>
    </row>
    <row r="42" spans="1:7" x14ac:dyDescent="0.15">
      <c r="A42" s="17" t="s">
        <v>20</v>
      </c>
      <c r="B42" s="24">
        <v>5851</v>
      </c>
      <c r="C42" s="24">
        <v>3426.4098098474115</v>
      </c>
      <c r="D42" s="24">
        <v>2207.7144794281194</v>
      </c>
      <c r="E42" s="24">
        <v>1218.6953304192918</v>
      </c>
      <c r="F42" s="39">
        <v>2408589</v>
      </c>
      <c r="G42" s="44">
        <f t="shared" si="0"/>
        <v>9877.9809999999998</v>
      </c>
    </row>
    <row r="43" spans="1:7" x14ac:dyDescent="0.15">
      <c r="A43" s="17" t="s">
        <v>21</v>
      </c>
      <c r="B43" s="24">
        <v>6872</v>
      </c>
      <c r="C43" s="25">
        <v>3792.2117076738323</v>
      </c>
      <c r="D43" s="25">
        <v>2377.3530187648335</v>
      </c>
      <c r="E43" s="25">
        <v>1414.8586889089988</v>
      </c>
      <c r="F43" s="39">
        <v>2706522</v>
      </c>
      <c r="G43" s="44">
        <f t="shared" si="0"/>
        <v>10193.19</v>
      </c>
    </row>
    <row r="44" spans="1:7" x14ac:dyDescent="0.15">
      <c r="A44" s="17" t="s">
        <v>22</v>
      </c>
      <c r="B44" s="24">
        <v>7403</v>
      </c>
      <c r="C44" s="25">
        <v>4233.4956346292856</v>
      </c>
      <c r="D44" s="25">
        <v>2569.7463005332925</v>
      </c>
      <c r="E44" s="25">
        <v>1663.7493340959927</v>
      </c>
      <c r="F44" s="39">
        <v>2878492</v>
      </c>
      <c r="G44" s="44">
        <f t="shared" si="0"/>
        <v>10583.447</v>
      </c>
    </row>
    <row r="45" spans="1:7" x14ac:dyDescent="0.15">
      <c r="A45" s="17" t="s">
        <v>23</v>
      </c>
      <c r="B45" s="24">
        <v>7918</v>
      </c>
      <c r="C45" s="25">
        <v>4654.5436992390487</v>
      </c>
      <c r="D45" s="25">
        <v>2766.711448711163</v>
      </c>
      <c r="E45" s="25">
        <v>1887.8322505278854</v>
      </c>
      <c r="F45" s="39">
        <v>3055129</v>
      </c>
      <c r="G45" s="44">
        <f t="shared" si="0"/>
        <v>11048.732</v>
      </c>
    </row>
    <row r="46" spans="1:7" x14ac:dyDescent="0.15">
      <c r="A46" s="17" t="s">
        <v>24</v>
      </c>
      <c r="B46" s="24">
        <v>8510</v>
      </c>
      <c r="C46" s="25">
        <v>5125.8766640485828</v>
      </c>
      <c r="D46" s="25">
        <v>3002.4846585961377</v>
      </c>
      <c r="E46" s="25">
        <v>2123.3920054524447</v>
      </c>
      <c r="F46" s="39">
        <v>2841329</v>
      </c>
      <c r="G46" s="44">
        <f t="shared" si="0"/>
        <v>11481.472</v>
      </c>
    </row>
    <row r="47" spans="1:7" x14ac:dyDescent="0.15">
      <c r="A47" s="17" t="s">
        <v>25</v>
      </c>
      <c r="B47" s="24">
        <v>9588</v>
      </c>
      <c r="C47" s="25">
        <v>5806.273914206522</v>
      </c>
      <c r="D47" s="25">
        <v>3267.9452564299581</v>
      </c>
      <c r="E47" s="25">
        <v>2538.3286577765634</v>
      </c>
      <c r="F47" s="39">
        <v>3267810</v>
      </c>
      <c r="G47" s="44">
        <f t="shared" si="0"/>
        <v>12042.76</v>
      </c>
    </row>
    <row r="48" spans="1:7" x14ac:dyDescent="0.15">
      <c r="A48" s="17" t="s">
        <v>26</v>
      </c>
      <c r="B48" s="24">
        <v>10490</v>
      </c>
      <c r="C48" s="25">
        <v>6578.8072976249423</v>
      </c>
      <c r="D48" s="25">
        <v>3598.5104794508857</v>
      </c>
      <c r="E48" s="25">
        <v>2980.2968181740566</v>
      </c>
      <c r="F48" s="39">
        <v>3581121</v>
      </c>
      <c r="G48" s="44">
        <f t="shared" si="0"/>
        <v>12745.388999999999</v>
      </c>
    </row>
    <row r="49" spans="1:7" x14ac:dyDescent="0.15">
      <c r="A49" s="17" t="s">
        <v>27</v>
      </c>
      <c r="B49" s="24">
        <v>12370</v>
      </c>
      <c r="C49" s="25">
        <v>7591.3494060933062</v>
      </c>
      <c r="D49" s="25">
        <v>4110.7836665699115</v>
      </c>
      <c r="E49" s="25">
        <v>3480.5657395233948</v>
      </c>
      <c r="F49" s="39">
        <v>3906970</v>
      </c>
      <c r="G49" s="44">
        <f t="shared" si="0"/>
        <v>13597.23</v>
      </c>
    </row>
    <row r="50" spans="1:7" x14ac:dyDescent="0.15">
      <c r="A50" s="17" t="s">
        <v>28</v>
      </c>
      <c r="B50" s="24">
        <v>13335</v>
      </c>
      <c r="C50" s="25">
        <v>8384.8076818003319</v>
      </c>
      <c r="D50" s="25">
        <v>4466.0562646200078</v>
      </c>
      <c r="E50" s="25">
        <v>3918.7514171803236</v>
      </c>
      <c r="F50" s="39">
        <v>3576479</v>
      </c>
      <c r="G50" s="44">
        <f t="shared" si="0"/>
        <v>14332.38</v>
      </c>
    </row>
    <row r="51" spans="1:7" x14ac:dyDescent="0.15">
      <c r="A51" s="17" t="s">
        <v>29</v>
      </c>
      <c r="B51" s="24">
        <v>14598</v>
      </c>
      <c r="C51" s="25">
        <v>9551.0160997945386</v>
      </c>
      <c r="D51" s="25">
        <v>5019.677578670583</v>
      </c>
      <c r="E51" s="25">
        <v>4531.3385211239556</v>
      </c>
      <c r="F51" s="39">
        <v>4112456</v>
      </c>
      <c r="G51" s="44">
        <f t="shared" si="0"/>
        <v>15177.026</v>
      </c>
    </row>
    <row r="52" spans="1:7" x14ac:dyDescent="0.15">
      <c r="A52" s="17" t="s">
        <v>30</v>
      </c>
      <c r="B52" s="24">
        <v>16512</v>
      </c>
      <c r="C52" s="25">
        <v>10903.125535711237</v>
      </c>
      <c r="D52" s="25">
        <v>5571.2724827974798</v>
      </c>
      <c r="E52" s="25">
        <v>5331.853052913757</v>
      </c>
      <c r="F52" s="39">
        <v>4508061</v>
      </c>
      <c r="G52" s="44">
        <f t="shared" si="0"/>
        <v>16103.966</v>
      </c>
    </row>
    <row r="53" spans="1:7" x14ac:dyDescent="0.15">
      <c r="A53" s="17" t="s">
        <v>31</v>
      </c>
      <c r="B53" s="24">
        <v>18150</v>
      </c>
      <c r="C53" s="25">
        <v>12452.29787963643</v>
      </c>
      <c r="D53" s="25">
        <v>6338.7497751862538</v>
      </c>
      <c r="E53" s="25">
        <v>6113.5481044501748</v>
      </c>
      <c r="F53" s="39">
        <v>4904854</v>
      </c>
      <c r="G53" s="44">
        <f t="shared" si="0"/>
        <v>17101.849999999999</v>
      </c>
    </row>
    <row r="54" spans="1:7" x14ac:dyDescent="0.15">
      <c r="A54" s="17" t="s">
        <v>32</v>
      </c>
      <c r="B54" s="24">
        <v>20265</v>
      </c>
      <c r="C54" s="25">
        <v>13757.483047905249</v>
      </c>
      <c r="D54" s="25">
        <v>6854.8659697440544</v>
      </c>
      <c r="E54" s="25">
        <v>6902.6170781611945</v>
      </c>
      <c r="F54" s="39">
        <v>4830625</v>
      </c>
      <c r="G54" s="44">
        <f t="shared" si="0"/>
        <v>18355.995999999999</v>
      </c>
    </row>
    <row r="55" spans="1:7" x14ac:dyDescent="0.15">
      <c r="A55" s="17" t="s">
        <v>33</v>
      </c>
      <c r="B55" s="24">
        <v>22332</v>
      </c>
      <c r="C55" s="25">
        <v>15078.738507464386</v>
      </c>
      <c r="D55" s="25">
        <v>7430.8340020830847</v>
      </c>
      <c r="E55" s="25">
        <v>7647.9045053813006</v>
      </c>
      <c r="F55" s="39">
        <v>5559774</v>
      </c>
      <c r="G55" s="44">
        <f t="shared" si="0"/>
        <v>19803.313999999998</v>
      </c>
    </row>
    <row r="56" spans="1:7" x14ac:dyDescent="0.15">
      <c r="A56" s="17" t="s">
        <v>34</v>
      </c>
      <c r="B56" s="24">
        <v>24426</v>
      </c>
      <c r="C56" s="25">
        <v>16201.356938776673</v>
      </c>
      <c r="D56" s="25">
        <v>8067.234122173465</v>
      </c>
      <c r="E56" s="25">
        <v>8134.122816603207</v>
      </c>
      <c r="F56" s="39">
        <v>5996446</v>
      </c>
      <c r="G56" s="44">
        <f t="shared" si="0"/>
        <v>21291.699000000001</v>
      </c>
    </row>
    <row r="57" spans="1:7" x14ac:dyDescent="0.15">
      <c r="A57" s="17" t="s">
        <v>35</v>
      </c>
      <c r="B57" s="24">
        <v>26219</v>
      </c>
      <c r="C57" s="25">
        <v>17017.244117847935</v>
      </c>
      <c r="D57" s="25">
        <v>8506.4559251227947</v>
      </c>
      <c r="E57" s="25">
        <v>8510.7881927251401</v>
      </c>
      <c r="F57" s="39">
        <v>6205166</v>
      </c>
      <c r="G57" s="44">
        <f t="shared" si="0"/>
        <v>22592.010999999999</v>
      </c>
    </row>
    <row r="58" spans="1:7" x14ac:dyDescent="0.15">
      <c r="A58" s="17" t="s">
        <v>36</v>
      </c>
      <c r="B58" s="24">
        <v>27472</v>
      </c>
      <c r="C58" s="25">
        <v>17625.478591470739</v>
      </c>
      <c r="D58" s="25">
        <v>8829.6051345752167</v>
      </c>
      <c r="E58" s="25">
        <v>8795.8734568955206</v>
      </c>
      <c r="F58" s="39">
        <v>5687786</v>
      </c>
      <c r="G58" s="44">
        <f t="shared" si="0"/>
        <v>23449.171999999999</v>
      </c>
    </row>
    <row r="59" spans="1:7" x14ac:dyDescent="0.15">
      <c r="A59" s="17" t="s">
        <v>37</v>
      </c>
      <c r="B59" s="24">
        <v>28242</v>
      </c>
      <c r="C59" s="25">
        <v>18309.227283851546</v>
      </c>
      <c r="D59" s="25">
        <v>9364.91663678636</v>
      </c>
      <c r="E59" s="25">
        <v>8944.3106470651855</v>
      </c>
      <c r="F59" s="39">
        <v>6227076</v>
      </c>
      <c r="G59" s="44">
        <f t="shared" si="0"/>
        <v>24116.473999999998</v>
      </c>
    </row>
    <row r="60" spans="1:7" x14ac:dyDescent="0.15">
      <c r="A60" s="17" t="s">
        <v>38</v>
      </c>
      <c r="B60" s="24">
        <v>29369</v>
      </c>
      <c r="C60" s="25">
        <v>18873.936764730992</v>
      </c>
      <c r="D60" s="25">
        <v>9763.5405276577821</v>
      </c>
      <c r="E60" s="25">
        <v>9110.3962370732097</v>
      </c>
      <c r="F60" s="39">
        <v>6357695</v>
      </c>
      <c r="G60" s="44">
        <f t="shared" si="0"/>
        <v>24477.723000000002</v>
      </c>
    </row>
    <row r="61" spans="1:7" x14ac:dyDescent="0.15">
      <c r="A61" s="17" t="s">
        <v>39</v>
      </c>
      <c r="B61" s="24">
        <v>29462</v>
      </c>
      <c r="C61" s="25">
        <v>18911.898378495287</v>
      </c>
      <c r="D61" s="25">
        <v>9813.9290627258815</v>
      </c>
      <c r="E61" s="25">
        <v>9097.9693157694037</v>
      </c>
      <c r="F61" s="39">
        <v>6078678</v>
      </c>
      <c r="G61" s="44">
        <f t="shared" si="0"/>
        <v>24351.235000000001</v>
      </c>
    </row>
    <row r="62" spans="1:7" x14ac:dyDescent="0.15">
      <c r="A62" s="17" t="s">
        <v>40</v>
      </c>
      <c r="B62" s="24">
        <v>28363</v>
      </c>
      <c r="C62" s="25">
        <v>18731.368967734958</v>
      </c>
      <c r="D62" s="25">
        <v>9734.5853310453549</v>
      </c>
      <c r="E62" s="25">
        <v>8996.7836366896026</v>
      </c>
      <c r="F62" s="39">
        <v>4712655</v>
      </c>
      <c r="G62" s="44">
        <f t="shared" si="0"/>
        <v>23376.103999999999</v>
      </c>
    </row>
    <row r="63" spans="1:7" x14ac:dyDescent="0.15">
      <c r="A63" s="17" t="s">
        <v>41</v>
      </c>
      <c r="B63" s="24">
        <v>27710</v>
      </c>
      <c r="C63" s="25">
        <v>18510.116989943141</v>
      </c>
      <c r="D63" s="25">
        <v>9618.7511866750901</v>
      </c>
      <c r="E63" s="25">
        <v>8891.3658032680523</v>
      </c>
      <c r="F63" s="39">
        <v>4823090</v>
      </c>
      <c r="G63" s="44">
        <f t="shared" si="0"/>
        <v>21972.117999999999</v>
      </c>
    </row>
    <row r="64" spans="1:7" x14ac:dyDescent="0.15">
      <c r="A64" s="17" t="s">
        <v>42</v>
      </c>
      <c r="B64" s="24">
        <v>27266</v>
      </c>
      <c r="C64" s="25">
        <v>18180.944927746568</v>
      </c>
      <c r="D64" s="25">
        <v>9391.1628306042658</v>
      </c>
      <c r="E64" s="25">
        <v>8789.7820971423043</v>
      </c>
      <c r="F64" s="39">
        <v>4611096</v>
      </c>
      <c r="G64" s="44">
        <f t="shared" si="0"/>
        <v>20225.519</v>
      </c>
    </row>
    <row r="65" spans="1:8" x14ac:dyDescent="0.15">
      <c r="A65" s="17" t="s">
        <v>43</v>
      </c>
      <c r="B65" s="24">
        <v>27409</v>
      </c>
      <c r="C65" s="25">
        <v>17765.744598778605</v>
      </c>
      <c r="D65" s="25">
        <v>9115.058599552649</v>
      </c>
      <c r="E65" s="25">
        <v>8650.6859992259579</v>
      </c>
      <c r="F65" s="39">
        <v>4679752</v>
      </c>
      <c r="G65" s="44">
        <f t="shared" si="0"/>
        <v>18826.593000000001</v>
      </c>
    </row>
    <row r="66" spans="1:8" x14ac:dyDescent="0.15">
      <c r="A66" s="17" t="s">
        <v>44</v>
      </c>
      <c r="B66" s="24">
        <v>26889</v>
      </c>
      <c r="C66" s="25">
        <v>17506.931006368774</v>
      </c>
      <c r="D66" s="25">
        <v>8962.766579302337</v>
      </c>
      <c r="E66" s="25">
        <v>8544.1644270664365</v>
      </c>
      <c r="F66" s="39">
        <v>4039227</v>
      </c>
      <c r="G66" s="44">
        <f t="shared" si="0"/>
        <v>18153.165000000001</v>
      </c>
    </row>
    <row r="67" spans="1:8" x14ac:dyDescent="0.15">
      <c r="A67" s="17" t="s">
        <v>45</v>
      </c>
      <c r="B67" s="24">
        <v>26832</v>
      </c>
      <c r="C67" s="25">
        <v>17247.663699978941</v>
      </c>
      <c r="D67" s="25">
        <v>8790.8080958560276</v>
      </c>
      <c r="E67" s="25">
        <v>8456.8556041229131</v>
      </c>
      <c r="F67" s="39">
        <v>4412397</v>
      </c>
      <c r="G67" s="44">
        <f t="shared" si="0"/>
        <v>17742.472000000002</v>
      </c>
    </row>
    <row r="68" spans="1:8" x14ac:dyDescent="0.15">
      <c r="A68" s="17" t="s">
        <v>46</v>
      </c>
      <c r="B68" s="24">
        <v>26561</v>
      </c>
      <c r="C68" s="25">
        <v>16987.742204085349</v>
      </c>
      <c r="D68" s="25">
        <v>8669.1546078280717</v>
      </c>
      <c r="E68" s="25">
        <v>8318.5875962572791</v>
      </c>
      <c r="F68" s="39">
        <v>4634144</v>
      </c>
      <c r="G68" s="44">
        <f t="shared" si="0"/>
        <v>17765.52</v>
      </c>
    </row>
    <row r="69" spans="1:8" x14ac:dyDescent="0.15">
      <c r="A69" s="17" t="s">
        <v>47</v>
      </c>
      <c r="B69" s="24">
        <v>27121</v>
      </c>
      <c r="C69" s="25">
        <v>16369.693799409226</v>
      </c>
      <c r="D69" s="25">
        <v>8213.3110070517541</v>
      </c>
      <c r="E69" s="25">
        <v>8156.3827923574709</v>
      </c>
      <c r="F69" s="39">
        <v>4852114</v>
      </c>
      <c r="G69" s="44">
        <f t="shared" si="0"/>
        <v>17937.882000000001</v>
      </c>
    </row>
    <row r="70" spans="1:8" x14ac:dyDescent="0.15">
      <c r="A70" s="17" t="s">
        <v>48</v>
      </c>
      <c r="B70" s="24">
        <v>25341</v>
      </c>
      <c r="C70" s="25">
        <v>15963.733627014075</v>
      </c>
      <c r="D70" s="25">
        <v>7985.2972535728313</v>
      </c>
      <c r="E70" s="25">
        <v>7978.4363734412436</v>
      </c>
      <c r="F70" s="39">
        <v>4389353</v>
      </c>
      <c r="G70" s="44">
        <f t="shared" si="0"/>
        <v>18288.008000000002</v>
      </c>
    </row>
    <row r="71" spans="1:8" x14ac:dyDescent="0.15">
      <c r="A71" s="17" t="s">
        <v>49</v>
      </c>
      <c r="B71" s="24">
        <v>26146</v>
      </c>
      <c r="C71" s="25">
        <v>15666.88629546787</v>
      </c>
      <c r="D71" s="25">
        <v>7836.9462937035078</v>
      </c>
      <c r="E71" s="25">
        <v>7829.940001764362</v>
      </c>
      <c r="F71" s="39">
        <v>5035362</v>
      </c>
      <c r="G71" s="44">
        <f t="shared" si="0"/>
        <v>18910.973000000002</v>
      </c>
    </row>
    <row r="72" spans="1:8" x14ac:dyDescent="0.15">
      <c r="A72" s="17" t="s">
        <v>50</v>
      </c>
      <c r="B72" s="24">
        <v>25561</v>
      </c>
      <c r="C72" s="25">
        <v>15596.681346435136</v>
      </c>
      <c r="D72" s="25">
        <v>7897.8941383372885</v>
      </c>
      <c r="E72" s="25">
        <v>7698.7872080978477</v>
      </c>
      <c r="F72" s="39">
        <v>5336452</v>
      </c>
      <c r="G72" s="44">
        <f t="shared" si="0"/>
        <v>19613.280999999999</v>
      </c>
    </row>
    <row r="73" spans="1:8" x14ac:dyDescent="0.15">
      <c r="A73" s="17" t="s">
        <v>51</v>
      </c>
      <c r="B73" s="24">
        <v>26676</v>
      </c>
      <c r="C73" s="25">
        <v>15119.563057410032</v>
      </c>
      <c r="D73" s="25">
        <v>7593.157879010364</v>
      </c>
      <c r="E73" s="25">
        <v>7526.4051783996674</v>
      </c>
      <c r="F73" s="39">
        <v>5541598</v>
      </c>
      <c r="G73" s="44">
        <f t="shared" si="0"/>
        <v>20302.764999999999</v>
      </c>
    </row>
    <row r="74" spans="1:8" x14ac:dyDescent="0.15">
      <c r="A74" s="17" t="s">
        <v>52</v>
      </c>
      <c r="B74" s="24">
        <v>26454</v>
      </c>
      <c r="C74" s="25">
        <v>14231.813007609519</v>
      </c>
      <c r="D74" s="25">
        <v>7108.4906873039999</v>
      </c>
      <c r="E74" s="25">
        <v>7123.3223203055195</v>
      </c>
      <c r="F74" s="39">
        <v>4838549</v>
      </c>
      <c r="G74" s="44">
        <f t="shared" ref="G74:G103" si="1">SUM(F71:F74)/1000</f>
        <v>20751.960999999999</v>
      </c>
    </row>
    <row r="75" spans="1:8" x14ac:dyDescent="0.15">
      <c r="A75" s="17" t="s">
        <v>53</v>
      </c>
      <c r="B75" s="24">
        <v>26126</v>
      </c>
      <c r="C75" s="25">
        <v>13741.039296873667</v>
      </c>
      <c r="D75" s="25">
        <v>6871.9509863347384</v>
      </c>
      <c r="E75" s="25">
        <v>6869.0883105389275</v>
      </c>
      <c r="F75" s="39">
        <v>5436433</v>
      </c>
      <c r="G75" s="44">
        <f t="shared" si="1"/>
        <v>21153.031999999999</v>
      </c>
    </row>
    <row r="76" spans="1:8" x14ac:dyDescent="0.15">
      <c r="A76" s="19" t="s">
        <v>54</v>
      </c>
      <c r="B76" s="24">
        <v>25873</v>
      </c>
      <c r="C76" s="25">
        <v>13690.716518403424</v>
      </c>
      <c r="D76" s="25">
        <v>6954.0005335769283</v>
      </c>
      <c r="E76" s="25">
        <v>6736.7159848264955</v>
      </c>
      <c r="F76" s="39">
        <v>5714467</v>
      </c>
      <c r="G76" s="44">
        <f t="shared" si="1"/>
        <v>21531.046999999999</v>
      </c>
      <c r="H76" s="19"/>
    </row>
    <row r="77" spans="1:8" x14ac:dyDescent="0.15">
      <c r="A77" s="19" t="s">
        <v>55</v>
      </c>
      <c r="B77" s="24">
        <v>25791</v>
      </c>
      <c r="C77" s="25">
        <v>13340.088089993797</v>
      </c>
      <c r="D77" s="25">
        <v>6762.3272633621891</v>
      </c>
      <c r="E77" s="25">
        <v>6577.7608266316074</v>
      </c>
      <c r="F77" s="39">
        <v>5896165</v>
      </c>
      <c r="G77" s="44">
        <f t="shared" si="1"/>
        <v>21885.614000000001</v>
      </c>
      <c r="H77" s="19"/>
    </row>
    <row r="78" spans="1:8" x14ac:dyDescent="0.15">
      <c r="A78" s="19" t="s">
        <v>56</v>
      </c>
      <c r="B78" s="24">
        <v>25943</v>
      </c>
      <c r="C78" s="25">
        <v>13124.30746836956</v>
      </c>
      <c r="D78" s="25">
        <v>6667.1668174910792</v>
      </c>
      <c r="E78" s="25">
        <v>6457.1406508784812</v>
      </c>
      <c r="F78" s="39">
        <v>5019503</v>
      </c>
      <c r="G78" s="44">
        <f t="shared" si="1"/>
        <v>22066.567999999999</v>
      </c>
      <c r="H78" s="19"/>
    </row>
    <row r="79" spans="1:8" x14ac:dyDescent="0.15">
      <c r="A79" s="19" t="s">
        <v>57</v>
      </c>
      <c r="B79" s="24">
        <v>25282</v>
      </c>
      <c r="C79" s="25">
        <v>12786.988451972386</v>
      </c>
      <c r="D79" s="25">
        <v>6451.8747417487666</v>
      </c>
      <c r="E79" s="25">
        <v>6335.1137102236189</v>
      </c>
      <c r="F79" s="39">
        <v>5650222</v>
      </c>
      <c r="G79" s="44">
        <f t="shared" si="1"/>
        <v>22280.357</v>
      </c>
      <c r="H79" s="19"/>
    </row>
    <row r="80" spans="1:8" x14ac:dyDescent="0.15">
      <c r="A80" s="19" t="s">
        <v>58</v>
      </c>
      <c r="B80" s="24">
        <v>24984</v>
      </c>
      <c r="C80" s="25">
        <v>12595.474670036027</v>
      </c>
      <c r="D80" s="25">
        <v>6372.4066026943501</v>
      </c>
      <c r="E80" s="25">
        <v>6223.0680673416773</v>
      </c>
      <c r="F80" s="39">
        <v>5980459</v>
      </c>
      <c r="G80" s="44">
        <f t="shared" si="1"/>
        <v>22546.348999999998</v>
      </c>
      <c r="H80" s="19"/>
    </row>
    <row r="81" spans="1:8" x14ac:dyDescent="0.15">
      <c r="A81" s="19" t="s">
        <v>59</v>
      </c>
      <c r="B81" s="24">
        <v>24909</v>
      </c>
      <c r="C81" s="25">
        <v>12413.745342940565</v>
      </c>
      <c r="D81" s="25">
        <v>6380.071199082533</v>
      </c>
      <c r="E81" s="25">
        <v>6033.674143858032</v>
      </c>
      <c r="F81" s="39">
        <v>6136403</v>
      </c>
      <c r="G81" s="44">
        <f t="shared" si="1"/>
        <v>22786.587</v>
      </c>
      <c r="H81" s="19"/>
    </row>
    <row r="82" spans="1:8" x14ac:dyDescent="0.15">
      <c r="A82" s="19" t="s">
        <v>60</v>
      </c>
      <c r="B82" s="24">
        <v>24312</v>
      </c>
      <c r="C82" s="25">
        <v>11851.672074</v>
      </c>
      <c r="D82" s="25">
        <v>5970.9014859999997</v>
      </c>
      <c r="E82" s="25">
        <v>5880.7705880000003</v>
      </c>
      <c r="F82" s="39">
        <v>5272331</v>
      </c>
      <c r="G82" s="44">
        <f t="shared" si="1"/>
        <v>23039.415000000001</v>
      </c>
      <c r="H82" s="19"/>
    </row>
    <row r="83" spans="1:8" x14ac:dyDescent="0.15">
      <c r="A83" s="19" t="s">
        <v>61</v>
      </c>
      <c r="B83" s="24">
        <v>24520</v>
      </c>
      <c r="C83" s="25">
        <v>11665.110547</v>
      </c>
      <c r="D83" s="25">
        <v>5886.9267890000001</v>
      </c>
      <c r="E83" s="25">
        <v>5778.1837580000001</v>
      </c>
      <c r="F83" s="39">
        <v>5845011</v>
      </c>
      <c r="G83" s="44">
        <f t="shared" si="1"/>
        <v>23234.204000000002</v>
      </c>
      <c r="H83" s="19"/>
    </row>
    <row r="84" spans="1:8" x14ac:dyDescent="0.15">
      <c r="A84" s="19" t="s">
        <v>62</v>
      </c>
      <c r="B84" s="24">
        <v>24311</v>
      </c>
      <c r="C84" s="25">
        <v>11645.070746000001</v>
      </c>
      <c r="D84" s="25">
        <v>5910.5154650000004</v>
      </c>
      <c r="E84" s="25">
        <v>5734.5552809999999</v>
      </c>
      <c r="F84" s="39">
        <v>6174503</v>
      </c>
      <c r="G84" s="44">
        <f t="shared" si="1"/>
        <v>23428.248</v>
      </c>
      <c r="H84" s="19"/>
    </row>
    <row r="85" spans="1:8" s="20" customFormat="1" x14ac:dyDescent="0.15">
      <c r="A85" s="19" t="s">
        <v>121</v>
      </c>
      <c r="B85" s="24">
        <v>24425</v>
      </c>
      <c r="C85" s="25">
        <v>11323.269442000001</v>
      </c>
      <c r="D85" s="25">
        <v>5716.5282429999997</v>
      </c>
      <c r="E85" s="25">
        <v>5606.7411990000001</v>
      </c>
      <c r="F85" s="39">
        <v>6326319</v>
      </c>
      <c r="G85" s="44">
        <f t="shared" si="1"/>
        <v>23618.164000000001</v>
      </c>
    </row>
    <row r="86" spans="1:8" s="20" customFormat="1" x14ac:dyDescent="0.15">
      <c r="A86" s="19" t="s">
        <v>120</v>
      </c>
      <c r="B86" s="24">
        <v>23855</v>
      </c>
      <c r="C86" s="25">
        <v>11247.946645</v>
      </c>
      <c r="D86" s="25">
        <v>5686.110979</v>
      </c>
      <c r="E86" s="25">
        <v>5561.8356659999999</v>
      </c>
      <c r="F86" s="39">
        <v>5391214</v>
      </c>
      <c r="G86" s="44">
        <f t="shared" si="1"/>
        <v>23737.046999999999</v>
      </c>
    </row>
    <row r="87" spans="1:8" s="20" customFormat="1" x14ac:dyDescent="0.15">
      <c r="A87" s="19" t="s">
        <v>122</v>
      </c>
      <c r="B87" s="24">
        <v>23812</v>
      </c>
      <c r="C87" s="25">
        <v>11163.142594999999</v>
      </c>
      <c r="D87" s="25">
        <v>5666.5297849999997</v>
      </c>
      <c r="E87" s="25">
        <v>5496.6128099999996</v>
      </c>
      <c r="F87" s="39">
        <v>6066310</v>
      </c>
      <c r="G87" s="44">
        <f t="shared" si="1"/>
        <v>23958.346000000001</v>
      </c>
    </row>
    <row r="88" spans="1:8" s="20" customFormat="1" x14ac:dyDescent="0.15">
      <c r="A88" s="19" t="s">
        <v>124</v>
      </c>
      <c r="B88" s="24">
        <v>24091</v>
      </c>
      <c r="C88" s="25">
        <v>11140.831386</v>
      </c>
      <c r="D88" s="25">
        <v>5699.2176079999999</v>
      </c>
      <c r="E88" s="25">
        <v>5441.6137779999999</v>
      </c>
      <c r="F88" s="39">
        <v>6427560</v>
      </c>
      <c r="G88" s="44">
        <f t="shared" si="1"/>
        <v>24211.402999999998</v>
      </c>
    </row>
    <row r="89" spans="1:8" x14ac:dyDescent="0.15">
      <c r="A89" s="19" t="s">
        <v>127</v>
      </c>
      <c r="B89" s="24">
        <v>24840</v>
      </c>
      <c r="C89" s="25">
        <v>10942.167477000001</v>
      </c>
      <c r="D89" s="25">
        <v>5566.4568769999996</v>
      </c>
      <c r="E89" s="25">
        <v>5375.7106000000003</v>
      </c>
      <c r="F89" s="39">
        <v>6435245</v>
      </c>
      <c r="G89" s="44">
        <f t="shared" si="1"/>
        <v>24320.329000000002</v>
      </c>
    </row>
    <row r="90" spans="1:8" x14ac:dyDescent="0.15">
      <c r="A90" s="19" t="s">
        <v>129</v>
      </c>
      <c r="B90" s="24">
        <v>23659</v>
      </c>
      <c r="C90" s="25">
        <v>10776.837892</v>
      </c>
      <c r="D90" s="25">
        <v>5453.4954520000001</v>
      </c>
      <c r="E90" s="25">
        <v>5323.3424400000004</v>
      </c>
      <c r="F90" s="39">
        <v>5544852</v>
      </c>
      <c r="G90" s="44">
        <f t="shared" si="1"/>
        <v>24473.967000000001</v>
      </c>
    </row>
    <row r="91" spans="1:8" x14ac:dyDescent="0.15">
      <c r="A91" s="17" t="s">
        <v>130</v>
      </c>
      <c r="B91" s="24">
        <v>24037</v>
      </c>
      <c r="C91" s="25">
        <v>10965.719368</v>
      </c>
      <c r="D91" s="25">
        <v>5648.9482260000004</v>
      </c>
      <c r="E91" s="25">
        <v>5316.7711419999996</v>
      </c>
      <c r="F91" s="39">
        <v>6239486</v>
      </c>
      <c r="G91" s="44">
        <f t="shared" si="1"/>
        <v>24647.143</v>
      </c>
    </row>
    <row r="92" spans="1:8" x14ac:dyDescent="0.15">
      <c r="A92" s="17" t="s">
        <v>133</v>
      </c>
      <c r="B92" s="24">
        <v>24330</v>
      </c>
      <c r="C92" s="25">
        <v>11005.244676</v>
      </c>
      <c r="D92" s="25">
        <v>5710.2694240000001</v>
      </c>
      <c r="E92" s="25">
        <v>5294.9752520000002</v>
      </c>
      <c r="F92" s="39">
        <v>6502098</v>
      </c>
      <c r="G92" s="44">
        <f t="shared" si="1"/>
        <v>24721.681</v>
      </c>
    </row>
    <row r="93" spans="1:8" x14ac:dyDescent="0.15">
      <c r="A93" s="17" t="s">
        <v>143</v>
      </c>
      <c r="B93" s="24">
        <v>24167</v>
      </c>
      <c r="C93" s="25">
        <v>10995.052356</v>
      </c>
      <c r="D93" s="25">
        <v>5708.4113310000002</v>
      </c>
      <c r="E93" s="25">
        <v>5286.6410249999999</v>
      </c>
      <c r="F93" s="39">
        <v>6751256</v>
      </c>
      <c r="G93" s="44">
        <f t="shared" si="1"/>
        <v>25037.691999999999</v>
      </c>
    </row>
    <row r="94" spans="1:8" x14ac:dyDescent="0.15">
      <c r="A94" s="17" t="s">
        <v>145</v>
      </c>
      <c r="B94" s="24">
        <v>24108</v>
      </c>
      <c r="C94" s="25">
        <v>11019.908366</v>
      </c>
      <c r="D94" s="25">
        <v>5755.5639959999999</v>
      </c>
      <c r="E94" s="25">
        <v>5264.3443699999998</v>
      </c>
      <c r="F94" s="39">
        <v>5922468</v>
      </c>
      <c r="G94" s="44">
        <f t="shared" si="1"/>
        <v>25415.308000000001</v>
      </c>
    </row>
    <row r="95" spans="1:8" x14ac:dyDescent="0.15">
      <c r="A95" s="17" t="s">
        <v>148</v>
      </c>
      <c r="B95" s="24">
        <v>23955</v>
      </c>
      <c r="C95" s="25">
        <v>10954.871625</v>
      </c>
      <c r="D95" s="25">
        <v>5704.8613050000004</v>
      </c>
      <c r="E95" s="25">
        <v>5250.0103200000003</v>
      </c>
      <c r="F95" s="39">
        <v>6743593</v>
      </c>
      <c r="G95" s="44">
        <f t="shared" si="1"/>
        <v>25919.415000000001</v>
      </c>
    </row>
    <row r="96" spans="1:8" x14ac:dyDescent="0.15">
      <c r="A96" s="17" t="s">
        <v>149</v>
      </c>
      <c r="B96" s="24">
        <v>24281</v>
      </c>
      <c r="C96" s="25">
        <v>10714.770876</v>
      </c>
      <c r="D96" s="25">
        <v>5440.4751100000003</v>
      </c>
      <c r="E96" s="25">
        <v>5274.2957660000002</v>
      </c>
      <c r="F96" s="39">
        <v>7107996</v>
      </c>
      <c r="G96" s="44">
        <f t="shared" si="1"/>
        <v>26525.312999999998</v>
      </c>
    </row>
    <row r="97" spans="1:7" x14ac:dyDescent="0.15">
      <c r="A97" s="17" t="s">
        <v>150</v>
      </c>
      <c r="B97" s="24">
        <v>24320.659065</v>
      </c>
      <c r="C97" s="25">
        <v>10640.328603</v>
      </c>
      <c r="D97" s="25">
        <v>5405.9746059999998</v>
      </c>
      <c r="E97" s="25">
        <v>5234.3539970000002</v>
      </c>
      <c r="F97" s="39">
        <v>7258999</v>
      </c>
      <c r="G97" s="44">
        <f t="shared" si="1"/>
        <v>27033.056</v>
      </c>
    </row>
    <row r="98" spans="1:7" x14ac:dyDescent="0.15">
      <c r="A98" s="17" t="s">
        <v>152</v>
      </c>
      <c r="B98" s="24">
        <v>25609.629217999998</v>
      </c>
      <c r="C98" s="25">
        <v>10592.216549000001</v>
      </c>
      <c r="D98" s="25">
        <v>5386.9166329999998</v>
      </c>
      <c r="E98" s="25">
        <v>5205.2999159999999</v>
      </c>
      <c r="F98" s="39">
        <v>6389257</v>
      </c>
      <c r="G98" s="44">
        <f t="shared" si="1"/>
        <v>27499.845000000001</v>
      </c>
    </row>
    <row r="99" spans="1:7" x14ac:dyDescent="0.15">
      <c r="A99" s="17" t="s">
        <v>153</v>
      </c>
      <c r="B99" s="24">
        <v>25357.470203000001</v>
      </c>
      <c r="C99" s="25">
        <v>10509.250615000001</v>
      </c>
      <c r="D99" s="25">
        <v>5283.5783410000004</v>
      </c>
      <c r="E99" s="25">
        <v>5225.6722739999996</v>
      </c>
      <c r="F99" s="39">
        <v>7386849</v>
      </c>
      <c r="G99" s="44">
        <f t="shared" si="1"/>
        <v>28143.100999999999</v>
      </c>
    </row>
    <row r="100" spans="1:7" x14ac:dyDescent="0.15">
      <c r="A100" s="17" t="s">
        <v>154</v>
      </c>
      <c r="B100" s="24">
        <v>25363.181155000002</v>
      </c>
      <c r="C100" s="25">
        <v>9997.0275320000001</v>
      </c>
      <c r="D100" s="25">
        <v>5049.3319430000001</v>
      </c>
      <c r="E100" s="25">
        <v>4947.6955889999999</v>
      </c>
      <c r="F100" s="39">
        <v>7766808</v>
      </c>
      <c r="G100" s="44">
        <f t="shared" si="1"/>
        <v>28801.913</v>
      </c>
    </row>
    <row r="101" spans="1:7" x14ac:dyDescent="0.15">
      <c r="A101" s="17" t="s">
        <v>155</v>
      </c>
      <c r="B101" s="24">
        <v>25528.320498000001</v>
      </c>
      <c r="C101" s="25">
        <v>9912.341187</v>
      </c>
      <c r="D101" s="25">
        <v>4963.5048260000003</v>
      </c>
      <c r="E101" s="25">
        <v>4948.8363609999997</v>
      </c>
      <c r="F101" s="39">
        <v>7980750</v>
      </c>
      <c r="G101" s="44">
        <f t="shared" si="1"/>
        <v>29523.664000000001</v>
      </c>
    </row>
    <row r="102" spans="1:7" x14ac:dyDescent="0.15">
      <c r="A102" s="17" t="s">
        <v>157</v>
      </c>
      <c r="B102" s="24">
        <v>25702.043376000001</v>
      </c>
      <c r="C102" s="25">
        <v>9923.421902</v>
      </c>
      <c r="D102" s="25">
        <v>4968.4350439999998</v>
      </c>
      <c r="E102" s="25">
        <v>4954.9868580000002</v>
      </c>
      <c r="F102" s="39">
        <v>6828229</v>
      </c>
      <c r="G102" s="44">
        <f t="shared" si="1"/>
        <v>29962.635999999999</v>
      </c>
    </row>
    <row r="103" spans="1:7" x14ac:dyDescent="0.15">
      <c r="A103" s="17" t="s">
        <v>159</v>
      </c>
      <c r="C103" s="25">
        <v>9947.1981790000009</v>
      </c>
      <c r="D103" s="25">
        <v>4965.8201580000004</v>
      </c>
      <c r="E103" s="25">
        <v>4981.3780210000004</v>
      </c>
      <c r="F103" s="49">
        <v>7847795</v>
      </c>
      <c r="G103" s="44">
        <f t="shared" si="1"/>
        <v>30423.581999999999</v>
      </c>
    </row>
  </sheetData>
  <pageMargins left="0.7" right="0.7" top="0.75" bottom="0.75" header="0.3" footer="0.3"/>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Notes</vt:lpstr>
      <vt:lpstr>additional credit-to-GDP gap</vt:lpstr>
      <vt:lpstr>standardised credit-to-GDP gap</vt:lpstr>
      <vt:lpstr>Data</vt:lpstr>
      <vt:lpstr>additional  gap CHART</vt:lpstr>
      <vt:lpstr>standardised gap CHART</vt:lpstr>
      <vt:lpstr>'additional credit-to-GDP gap'!Print_Area</vt:lpstr>
      <vt:lpstr>Data!Print_Area</vt:lpstr>
      <vt:lpstr>'standardised credit-to-GDP gap'!Print_Area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2019-11-06T09:17:16Z</dcterms:modified>
</cp:coreProperties>
</file>